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  <sheet name="Лист1" sheetId="7" r:id="rId7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</definedNames>
  <calcPr fullCalcOnLoad="1"/>
</workbook>
</file>

<file path=xl/sharedStrings.xml><?xml version="1.0" encoding="utf-8"?>
<sst xmlns="http://schemas.openxmlformats.org/spreadsheetml/2006/main" count="1136" uniqueCount="269">
  <si>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</si>
  <si>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</si>
  <si>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</si>
  <si>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</si>
  <si>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</si>
  <si>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</si>
  <si>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</si>
  <si>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</si>
  <si>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</si>
  <si>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</si>
  <si>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</si>
  <si>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</si>
  <si>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</si>
  <si>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</si>
  <si>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</si>
  <si>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</si>
  <si>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</si>
  <si>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</si>
  <si>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</si>
  <si>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</si>
  <si>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</si>
  <si>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</si>
  <si>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</si>
  <si>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</si>
  <si>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</si>
  <si>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</si>
  <si>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</si>
  <si>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</si>
  <si>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</si>
  <si>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</si>
  <si>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</si>
  <si>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</si>
  <si>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</si>
  <si>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</si>
  <si>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</si>
  <si>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</si>
  <si>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</si>
  <si>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</si>
  <si>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</si>
  <si>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</si>
  <si>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</si>
  <si>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</si>
  <si>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</si>
  <si>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</si>
  <si>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</si>
  <si>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</si>
  <si>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</si>
  <si>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</si>
  <si>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</si>
  <si>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</si>
  <si>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</si>
  <si>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</si>
  <si>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</si>
  <si>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</si>
  <si>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</si>
  <si>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</si>
  <si>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</si>
  <si>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</si>
  <si>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</si>
  <si>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</si>
  <si>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</si>
  <si>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</si>
  <si>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</si>
  <si>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</si>
  <si>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</si>
  <si>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</si>
  <si>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</si>
  <si>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</si>
  <si>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</si>
  <si>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</si>
  <si>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</si>
  <si>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</si>
  <si>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</si>
  <si>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</si>
  <si>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</si>
  <si>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</si>
  <si>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</si>
  <si>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</si>
  <si>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</si>
  <si>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</si>
  <si>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</si>
  <si>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</si>
  <si>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</si>
  <si>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</si>
  <si>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</si>
  <si>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</si>
  <si>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</si>
  <si>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</si>
  <si>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</si>
  <si>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</si>
  <si>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</si>
  <si>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</si>
  <si>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</si>
  <si>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</si>
  <si>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</si>
  <si>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</si>
  <si>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</si>
  <si>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</si>
  <si>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</si>
  <si>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</si>
  <si>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</si>
  <si>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</si>
  <si>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</si>
  <si>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</si>
  <si>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</si>
  <si>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</si>
  <si>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</si>
  <si>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</si>
  <si>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</si>
  <si>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</si>
  <si>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</si>
  <si>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</si>
  <si>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</si>
  <si>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</si>
  <si>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</si>
  <si>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</si>
  <si>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</si>
  <si>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</si>
  <si>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</si>
  <si>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</si>
  <si>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</si>
  <si>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</si>
  <si>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</si>
  <si>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</si>
  <si>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</si>
  <si>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</si>
  <si>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</si>
  <si>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</si>
  <si>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</si>
  <si>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</si>
  <si>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</si>
  <si>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</si>
  <si>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</si>
  <si>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</si>
  <si>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</si>
  <si>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</si>
  <si>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</si>
  <si>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</si>
  <si>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</si>
  <si>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</si>
  <si>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</si>
  <si>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</si>
  <si>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</si>
  <si>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</si>
  <si>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</si>
  <si>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</si>
  <si>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</si>
  <si>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</si>
  <si>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</si>
  <si>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</si>
  <si>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</si>
  <si>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</si>
  <si>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</si>
  <si>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</si>
  <si>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</si>
  <si>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</si>
  <si>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</si>
  <si>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</si>
  <si>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</si>
  <si>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</si>
  <si>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</si>
  <si>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</si>
  <si>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</si>
  <si>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</si>
  <si>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</si>
  <si>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</si>
  <si>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</si>
  <si>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</si>
  <si>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</si>
  <si>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</si>
  <si>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</si>
  <si>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</si>
  <si>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</si>
  <si>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</si>
  <si>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</si>
  <si>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</si>
  <si>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</si>
  <si>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</si>
  <si>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</si>
  <si>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</si>
  <si>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</si>
  <si>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</si>
  <si>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</si>
  <si>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</si>
  <si>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</si>
  <si>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</si>
  <si>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</si>
  <si>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</si>
  <si>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</si>
  <si>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</si>
  <si>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</si>
  <si>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</si>
  <si>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</si>
  <si>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</si>
  <si>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</si>
  <si>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</si>
  <si>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</si>
  <si>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</si>
  <si>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</si>
  <si>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</si>
  <si>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</si>
  <si>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</si>
  <si>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</si>
  <si>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</si>
  <si>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</si>
  <si>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</si>
  <si>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</si>
  <si>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</si>
  <si>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</si>
  <si>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</si>
  <si>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</si>
  <si>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</si>
  <si>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</si>
  <si>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</si>
  <si>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</si>
  <si>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</si>
  <si>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</si>
  <si>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</si>
  <si>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</si>
  <si>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</si>
  <si>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</si>
  <si>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</si>
  <si>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</si>
  <si>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</si>
  <si>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</si>
  <si>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</si>
  <si>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</si>
  <si>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</si>
  <si>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</si>
  <si>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</si>
  <si>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</si>
  <si>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</si>
  <si>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</si>
  <si>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</si>
  <si>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</si>
  <si>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</si>
  <si>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</si>
  <si>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</si>
  <si>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</si>
  <si>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</si>
  <si>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</si>
  <si>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</si>
  <si>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</si>
  <si>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</si>
  <si>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</si>
  <si>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</si>
  <si>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</si>
  <si>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</si>
  <si>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</si>
  <si>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</si>
  <si>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</si>
  <si>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</si>
  <si>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</si>
  <si>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</si>
  <si>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</si>
  <si>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</si>
  <si>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</si>
  <si>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</si>
  <si>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</si>
  <si>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</si>
  <si>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</si>
  <si>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</si>
  <si>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Амурская область</t>
  </si>
  <si>
    <t>по УСНО</t>
  </si>
  <si>
    <t>676470, Амурская область, г.Циолковский, ул.Маршала Неделина, дом 13, офис 3</t>
  </si>
  <si>
    <t>Годовая</t>
  </si>
  <si>
    <t>Муниципальное унитарное предприятие «Электросети» закрытого административно-территориального образования городского округа Циолковский Амурской области</t>
  </si>
  <si>
    <t xml:space="preserve">  Вепша Владимир Анатольевич</t>
  </si>
  <si>
    <t>Чубенко Надежда Евгеньевна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</si>
</sst>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 indent="2"/>
    </xf>
    <xf numFmtId="49" fontId="1" fillId="0" borderId="11" xfId="0" applyNumberFormat="1" applyFont="1" applyFill="1" applyBorder="1" applyAlignment="1">
      <alignment horizontal="left" vertical="center" wrapText="1" indent="3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 indent="5"/>
    </xf>
    <xf numFmtId="49" fontId="1" fillId="0" borderId="11" xfId="0" applyNumberFormat="1" applyFont="1" applyFill="1" applyBorder="1" applyAlignment="1">
      <alignment horizontal="left" vertical="center" wrapText="1" indent="4"/>
    </xf>
    <xf numFmtId="0" fontId="1" fillId="0" borderId="11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Continuous" vertical="center" wrapText="1"/>
    </xf>
    <xf numFmtId="0" fontId="14" fillId="0" borderId="14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centerContinuous" vertical="top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49" fontId="2" fillId="4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/>
    </xf>
    <xf numFmtId="0" fontId="2" fillId="6" borderId="11" xfId="0" applyFont="1" applyFill="1" applyBorder="1" applyAlignment="1">
      <alignment horizontal="right"/>
    </xf>
    <xf numFmtId="49" fontId="2" fillId="6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4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vertical="center" wrapText="1"/>
    </xf>
    <xf numFmtId="0" fontId="14" fillId="6" borderId="11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4" fillId="6" borderId="11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49" fontId="1" fillId="6" borderId="16" xfId="0" applyNumberFormat="1" applyFont="1" applyFill="1" applyBorder="1" applyAlignment="1">
      <alignment vertical="center" wrapText="1"/>
    </xf>
    <xf numFmtId="2" fontId="1" fillId="6" borderId="11" xfId="0" applyNumberFormat="1" applyFont="1" applyFill="1" applyBorder="1" applyAlignment="1">
      <alignment/>
    </xf>
    <xf numFmtId="2" fontId="14" fillId="6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B46" sqref="B46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184</v>
      </c>
    </row>
    <row r="4" spans="1:16" ht="51">
      <c r="A4" s="25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113" t="s">
        <v>52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8.75">
      <c r="A7" s="13" t="s">
        <v>5</v>
      </c>
      <c r="B7" s="113" t="s">
        <v>18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ht="18.75">
      <c r="A8" s="13"/>
    </row>
    <row r="9" spans="1:16" ht="18.75">
      <c r="A9" s="13" t="s">
        <v>21</v>
      </c>
      <c r="H9" s="15"/>
      <c r="I9" s="15"/>
      <c r="J9" s="15"/>
      <c r="K9" s="15"/>
      <c r="L9" s="15"/>
      <c r="M9" s="15"/>
      <c r="N9" s="15"/>
      <c r="O9" s="16"/>
      <c r="P9" s="16"/>
    </row>
    <row r="10" spans="1:16" ht="18.75">
      <c r="A10" s="13" t="s">
        <v>22</v>
      </c>
      <c r="H10" s="15"/>
      <c r="I10" s="15"/>
      <c r="J10" s="15"/>
      <c r="K10" s="15"/>
      <c r="L10" s="15"/>
      <c r="M10" s="15"/>
      <c r="N10" s="15"/>
      <c r="O10" s="16"/>
      <c r="P10" s="16"/>
    </row>
    <row r="11" spans="1:16" ht="18.75">
      <c r="A11" s="13" t="s">
        <v>23</v>
      </c>
      <c r="H11" s="15"/>
      <c r="I11" s="15"/>
      <c r="J11" s="15"/>
      <c r="K11" s="15"/>
      <c r="L11" s="15"/>
      <c r="M11" s="15"/>
      <c r="N11" s="15"/>
      <c r="O11" s="16"/>
      <c r="P11" s="16"/>
    </row>
    <row r="12" spans="1:16" ht="18.75">
      <c r="A12" s="13" t="s">
        <v>24</v>
      </c>
      <c r="H12" s="15"/>
      <c r="I12" s="15"/>
      <c r="J12" s="15"/>
      <c r="K12" s="15"/>
      <c r="L12" s="15"/>
      <c r="M12" s="15"/>
      <c r="N12" s="15"/>
      <c r="O12" s="16"/>
      <c r="P12" s="1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110" t="s">
        <v>6</v>
      </c>
      <c r="B14" s="110" t="s">
        <v>7</v>
      </c>
      <c r="C14" s="110" t="s">
        <v>19</v>
      </c>
      <c r="D14" s="110" t="s">
        <v>34</v>
      </c>
      <c r="E14" s="116" t="s">
        <v>31</v>
      </c>
      <c r="F14" s="116"/>
      <c r="G14" s="116"/>
      <c r="H14" s="116"/>
      <c r="I14" s="116"/>
      <c r="J14" s="110" t="s">
        <v>35</v>
      </c>
      <c r="K14" s="116" t="s">
        <v>191</v>
      </c>
      <c r="L14" s="116"/>
      <c r="M14" s="116"/>
      <c r="N14" s="116"/>
      <c r="O14" s="116"/>
      <c r="P14" s="110" t="s">
        <v>150</v>
      </c>
    </row>
    <row r="15" spans="1:16" ht="32.25" customHeight="1">
      <c r="A15" s="111"/>
      <c r="B15" s="111"/>
      <c r="C15" s="111"/>
      <c r="D15" s="111"/>
      <c r="E15" s="110" t="s">
        <v>25</v>
      </c>
      <c r="F15" s="114" t="s">
        <v>170</v>
      </c>
      <c r="G15" s="115"/>
      <c r="H15" s="110" t="s">
        <v>27</v>
      </c>
      <c r="I15" s="110" t="s">
        <v>30</v>
      </c>
      <c r="J15" s="111"/>
      <c r="K15" s="110" t="s">
        <v>25</v>
      </c>
      <c r="L15" s="114" t="s">
        <v>170</v>
      </c>
      <c r="M15" s="115"/>
      <c r="N15" s="110" t="s">
        <v>27</v>
      </c>
      <c r="O15" s="110" t="s">
        <v>30</v>
      </c>
      <c r="P15" s="111"/>
    </row>
    <row r="16" spans="1:16" ht="256.5" customHeight="1">
      <c r="A16" s="112"/>
      <c r="B16" s="112"/>
      <c r="C16" s="112"/>
      <c r="D16" s="112"/>
      <c r="E16" s="112"/>
      <c r="F16" s="1" t="s">
        <v>171</v>
      </c>
      <c r="G16" s="1" t="s">
        <v>173</v>
      </c>
      <c r="H16" s="112"/>
      <c r="I16" s="112"/>
      <c r="J16" s="112"/>
      <c r="K16" s="112"/>
      <c r="L16" s="1" t="s">
        <v>171</v>
      </c>
      <c r="M16" s="1" t="s">
        <v>173</v>
      </c>
      <c r="N16" s="112"/>
      <c r="O16" s="112"/>
      <c r="P16" s="112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189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190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113" t="s">
        <v>174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21.75" customHeight="1">
      <c r="A37" s="113" t="s">
        <v>175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204</v>
      </c>
    </row>
    <row r="41" spans="1:16" ht="31.5" customHeight="1">
      <c r="A41" s="30" t="s">
        <v>233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203</v>
      </c>
      <c r="B44" s="9" t="s">
        <v>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205</v>
      </c>
      <c r="B47" s="9" t="s">
        <v>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2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185</v>
      </c>
    </row>
    <row r="4" spans="2:13" ht="92.25" customHeight="1">
      <c r="B4" s="38" t="s">
        <v>196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113" t="s">
        <v>51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8.75">
      <c r="B7" s="13" t="s">
        <v>5</v>
      </c>
      <c r="C7" s="113" t="s">
        <v>18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16" t="s">
        <v>198</v>
      </c>
      <c r="G14" s="116"/>
      <c r="H14" s="116"/>
      <c r="I14" s="110" t="s">
        <v>35</v>
      </c>
      <c r="J14" s="116" t="s">
        <v>197</v>
      </c>
      <c r="K14" s="116"/>
      <c r="L14" s="116"/>
      <c r="M14" s="110" t="s">
        <v>150</v>
      </c>
    </row>
    <row r="15" spans="2:13" ht="256.5" customHeight="1">
      <c r="B15" s="112"/>
      <c r="C15" s="112"/>
      <c r="D15" s="112"/>
      <c r="E15" s="112"/>
      <c r="F15" s="1" t="s">
        <v>28</v>
      </c>
      <c r="G15" s="1" t="s">
        <v>29</v>
      </c>
      <c r="H15" s="1" t="s">
        <v>30</v>
      </c>
      <c r="I15" s="112"/>
      <c r="J15" s="1" t="s">
        <v>28</v>
      </c>
      <c r="K15" s="1" t="s">
        <v>29</v>
      </c>
      <c r="L15" s="1" t="s">
        <v>30</v>
      </c>
      <c r="M15" s="11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200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200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189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113" t="s">
        <v>199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2:13" ht="47.25" customHeight="1">
      <c r="B39" s="113" t="s">
        <v>61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</row>
    <row r="40" spans="2:13" ht="75.75" customHeight="1">
      <c r="B40" s="117" t="s">
        <v>201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P64"/>
  <sheetViews>
    <sheetView showGridLines="0" tabSelected="1" zoomScale="75" zoomScaleNormal="75" zoomScaleSheetLayoutView="70" zoomScalePageLayoutView="0" workbookViewId="0" topLeftCell="A1">
      <selection activeCell="F31" sqref="F31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6" width="19.57421875" style="14" customWidth="1"/>
    <col min="7" max="9" width="22.28125" style="14" customWidth="1"/>
    <col min="10" max="11" width="21.140625" style="14" customWidth="1"/>
    <col min="12" max="14" width="22.8515625" style="14" customWidth="1"/>
    <col min="15" max="15" width="38.28125" style="14" customWidth="1"/>
    <col min="16" max="16" width="0.2890625" style="14" customWidth="1"/>
    <col min="17" max="16384" width="9.140625" style="14" customWidth="1"/>
  </cols>
  <sheetData>
    <row r="2" ht="20.25">
      <c r="O2" s="24" t="s">
        <v>195</v>
      </c>
    </row>
    <row r="3" spans="2:15" ht="71.25" customHeight="1">
      <c r="B3" s="38" t="s">
        <v>186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2:15" ht="21.75" customHeight="1">
      <c r="B5" s="13" t="s">
        <v>4</v>
      </c>
      <c r="C5" s="113" t="s">
        <v>50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2:15" ht="21.75" customHeight="1">
      <c r="B6" s="13" t="s">
        <v>5</v>
      </c>
      <c r="C6" s="113" t="s">
        <v>265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5" ht="21.75" customHeight="1">
      <c r="B7" s="13" t="s">
        <v>20</v>
      </c>
      <c r="C7" s="113" t="s">
        <v>62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2:16" ht="21.75" customHeight="1">
      <c r="B8" s="13" t="s">
        <v>21</v>
      </c>
      <c r="E8" s="55" t="s">
        <v>266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21.75" customHeight="1">
      <c r="B9" s="13" t="s">
        <v>22</v>
      </c>
      <c r="E9" s="88">
        <v>2823007485</v>
      </c>
      <c r="F9" s="89"/>
      <c r="G9" s="89"/>
      <c r="H9" s="89"/>
      <c r="I9" s="89"/>
      <c r="J9" s="89"/>
      <c r="K9" s="89"/>
      <c r="L9" s="89"/>
      <c r="M9" s="89"/>
      <c r="N9" s="89"/>
      <c r="O9" s="16"/>
      <c r="P9" s="16"/>
    </row>
    <row r="10" spans="2:16" ht="21.75" customHeight="1">
      <c r="B10" s="13" t="s">
        <v>23</v>
      </c>
      <c r="E10" s="89" t="s">
        <v>264</v>
      </c>
      <c r="F10" s="89"/>
      <c r="G10" s="89"/>
      <c r="H10" s="89"/>
      <c r="I10" s="89"/>
      <c r="J10" s="89"/>
      <c r="K10" s="89"/>
      <c r="L10" s="89"/>
      <c r="M10" s="89"/>
      <c r="N10" s="16"/>
      <c r="O10" s="16"/>
      <c r="P10" s="16"/>
    </row>
    <row r="11" spans="2:16" ht="21.75" customHeight="1">
      <c r="B11" s="13" t="s">
        <v>183</v>
      </c>
      <c r="E11" s="89" t="s">
        <v>262</v>
      </c>
      <c r="F11" s="89"/>
      <c r="G11" s="89"/>
      <c r="H11" s="89"/>
      <c r="I11" s="89"/>
      <c r="J11" s="89"/>
      <c r="K11" s="89"/>
      <c r="L11" s="89"/>
      <c r="M11" s="89"/>
      <c r="N11" s="89"/>
      <c r="O11" s="16"/>
      <c r="P11" s="16"/>
    </row>
    <row r="12" spans="2:16" ht="21.75" customHeight="1">
      <c r="B12" s="13" t="s">
        <v>24</v>
      </c>
      <c r="E12" s="88">
        <v>2022</v>
      </c>
      <c r="F12" s="89"/>
      <c r="G12" s="89"/>
      <c r="H12" s="89"/>
      <c r="I12" s="89"/>
      <c r="J12" s="89"/>
      <c r="K12" s="89"/>
      <c r="L12" s="89"/>
      <c r="M12" s="89"/>
      <c r="N12" s="16"/>
      <c r="O12" s="16"/>
      <c r="P12" s="16"/>
    </row>
    <row r="13" spans="8:15" ht="21.75" customHeight="1">
      <c r="H13" s="15"/>
      <c r="I13" s="15"/>
      <c r="J13" s="15"/>
      <c r="K13" s="15"/>
      <c r="L13" s="15"/>
      <c r="M13" s="15"/>
      <c r="O13" s="27"/>
    </row>
    <row r="14" spans="2:15" ht="46.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10" t="s">
        <v>33</v>
      </c>
      <c r="G14" s="116" t="s">
        <v>31</v>
      </c>
      <c r="H14" s="116"/>
      <c r="I14" s="116"/>
      <c r="J14" s="110" t="s">
        <v>35</v>
      </c>
      <c r="K14" s="110" t="s">
        <v>192</v>
      </c>
      <c r="L14" s="116" t="s">
        <v>191</v>
      </c>
      <c r="M14" s="116"/>
      <c r="N14" s="116"/>
      <c r="O14" s="110" t="s">
        <v>150</v>
      </c>
    </row>
    <row r="15" spans="2:15" ht="256.5" customHeight="1">
      <c r="B15" s="112"/>
      <c r="C15" s="112"/>
      <c r="D15" s="112"/>
      <c r="E15" s="112"/>
      <c r="F15" s="112"/>
      <c r="G15" s="1" t="s">
        <v>26</v>
      </c>
      <c r="H15" s="1" t="s">
        <v>27</v>
      </c>
      <c r="I15" s="1" t="s">
        <v>30</v>
      </c>
      <c r="J15" s="112"/>
      <c r="K15" s="112"/>
      <c r="L15" s="1" t="s">
        <v>26</v>
      </c>
      <c r="M15" s="1" t="s">
        <v>27</v>
      </c>
      <c r="N15" s="1" t="s">
        <v>30</v>
      </c>
      <c r="O15" s="112"/>
    </row>
    <row r="16" spans="2:15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</row>
    <row r="17" spans="2:15" ht="93.75">
      <c r="B17" s="2" t="s">
        <v>36</v>
      </c>
      <c r="C17" s="3" t="s">
        <v>8</v>
      </c>
      <c r="D17" s="3" t="s">
        <v>9</v>
      </c>
      <c r="E17" s="95">
        <f>G17+H17+I17</f>
        <v>29013</v>
      </c>
      <c r="F17" s="95">
        <f>E17</f>
        <v>29013</v>
      </c>
      <c r="G17" s="95">
        <v>22396</v>
      </c>
      <c r="H17" s="95">
        <v>444</v>
      </c>
      <c r="I17" s="95">
        <v>6173</v>
      </c>
      <c r="J17" s="92">
        <v>34157</v>
      </c>
      <c r="K17" s="92">
        <v>34157</v>
      </c>
      <c r="L17" s="92">
        <v>28385</v>
      </c>
      <c r="M17" s="92">
        <v>66</v>
      </c>
      <c r="N17" s="92">
        <v>5706</v>
      </c>
      <c r="O17" s="18"/>
    </row>
    <row r="18" spans="2:15" ht="40.5" customHeight="1">
      <c r="B18" s="2" t="s">
        <v>37</v>
      </c>
      <c r="C18" s="3" t="s">
        <v>8</v>
      </c>
      <c r="D18" s="3" t="s">
        <v>10</v>
      </c>
      <c r="E18" s="95">
        <f aca="true" t="shared" si="0" ref="E18:E32">G18+H18+I18</f>
        <v>19223</v>
      </c>
      <c r="F18" s="95">
        <f>E18</f>
        <v>19223</v>
      </c>
      <c r="G18" s="95">
        <v>15544</v>
      </c>
      <c r="H18" s="95">
        <v>321</v>
      </c>
      <c r="I18" s="95">
        <v>3358</v>
      </c>
      <c r="J18" s="92">
        <v>19137</v>
      </c>
      <c r="K18" s="92">
        <v>19137</v>
      </c>
      <c r="L18" s="92">
        <v>16157</v>
      </c>
      <c r="M18" s="92">
        <v>36</v>
      </c>
      <c r="N18" s="92">
        <v>2944</v>
      </c>
      <c r="O18" s="18"/>
    </row>
    <row r="19" spans="2:15" ht="18.75">
      <c r="B19" s="2" t="s">
        <v>38</v>
      </c>
      <c r="C19" s="3" t="s">
        <v>8</v>
      </c>
      <c r="D19" s="3" t="s">
        <v>11</v>
      </c>
      <c r="E19" s="95">
        <f t="shared" si="0"/>
        <v>9790</v>
      </c>
      <c r="F19" s="95">
        <f>F17-F18</f>
        <v>9790</v>
      </c>
      <c r="G19" s="95">
        <f>G17-G18</f>
        <v>6852</v>
      </c>
      <c r="H19" s="95">
        <f>H17-H18</f>
        <v>123</v>
      </c>
      <c r="I19" s="95">
        <f>I17-I18</f>
        <v>2815</v>
      </c>
      <c r="J19" s="92">
        <v>15020</v>
      </c>
      <c r="K19" s="92">
        <v>15020</v>
      </c>
      <c r="L19" s="92">
        <v>12228</v>
      </c>
      <c r="M19" s="92">
        <v>30</v>
      </c>
      <c r="N19" s="92">
        <v>2762</v>
      </c>
      <c r="O19" s="18"/>
    </row>
    <row r="20" spans="2:15" ht="18.75">
      <c r="B20" s="2" t="s">
        <v>39</v>
      </c>
      <c r="C20" s="3" t="s">
        <v>8</v>
      </c>
      <c r="D20" s="3" t="s">
        <v>12</v>
      </c>
      <c r="E20" s="95">
        <f t="shared" si="0"/>
        <v>0</v>
      </c>
      <c r="F20" s="95"/>
      <c r="G20" s="95"/>
      <c r="H20" s="95"/>
      <c r="I20" s="95"/>
      <c r="J20" s="92">
        <v>0</v>
      </c>
      <c r="K20" s="92"/>
      <c r="L20" s="92"/>
      <c r="M20" s="92"/>
      <c r="N20" s="92"/>
      <c r="O20" s="18"/>
    </row>
    <row r="21" spans="2:15" ht="18.75">
      <c r="B21" s="2" t="s">
        <v>40</v>
      </c>
      <c r="C21" s="3" t="s">
        <v>8</v>
      </c>
      <c r="D21" s="3" t="s">
        <v>13</v>
      </c>
      <c r="E21" s="95">
        <f>G21+H21+I21</f>
        <v>6163</v>
      </c>
      <c r="F21" s="95">
        <f>G21+H21+I21</f>
        <v>6163</v>
      </c>
      <c r="G21" s="95">
        <v>4758</v>
      </c>
      <c r="H21" s="95">
        <v>94</v>
      </c>
      <c r="I21" s="95">
        <v>1311</v>
      </c>
      <c r="J21" s="92">
        <v>7003</v>
      </c>
      <c r="K21" s="92">
        <v>7003</v>
      </c>
      <c r="L21" s="92">
        <v>5820</v>
      </c>
      <c r="M21" s="92">
        <v>13</v>
      </c>
      <c r="N21" s="92">
        <v>1170</v>
      </c>
      <c r="O21" s="18"/>
    </row>
    <row r="22" spans="2:15" ht="18.75">
      <c r="B22" s="2" t="s">
        <v>41</v>
      </c>
      <c r="C22" s="3" t="s">
        <v>8</v>
      </c>
      <c r="D22" s="3" t="s">
        <v>14</v>
      </c>
      <c r="E22" s="95">
        <f>G22+H22+I22</f>
        <v>3627</v>
      </c>
      <c r="F22" s="95">
        <f>F19</f>
        <v>9790</v>
      </c>
      <c r="G22" s="95">
        <f>G19-G20-G21</f>
        <v>2094</v>
      </c>
      <c r="H22" s="95">
        <f>H19-H20-H21</f>
        <v>29</v>
      </c>
      <c r="I22" s="95">
        <f>I19-I20-I21</f>
        <v>1504</v>
      </c>
      <c r="J22" s="92">
        <v>8017</v>
      </c>
      <c r="K22" s="92">
        <v>15020</v>
      </c>
      <c r="L22" s="92">
        <v>6408</v>
      </c>
      <c r="M22" s="92">
        <v>17</v>
      </c>
      <c r="N22" s="92">
        <v>1592</v>
      </c>
      <c r="O22" s="18"/>
    </row>
    <row r="23" spans="2:15" ht="18.75">
      <c r="B23" s="2" t="s">
        <v>189</v>
      </c>
      <c r="C23" s="3" t="s">
        <v>8</v>
      </c>
      <c r="D23" s="3" t="s">
        <v>15</v>
      </c>
      <c r="E23" s="95">
        <f t="shared" si="0"/>
        <v>563</v>
      </c>
      <c r="F23" s="95">
        <f>G23+H23+I23</f>
        <v>563</v>
      </c>
      <c r="G23" s="95">
        <v>435</v>
      </c>
      <c r="H23" s="95">
        <v>8</v>
      </c>
      <c r="I23" s="95">
        <v>120</v>
      </c>
      <c r="J23" s="92">
        <v>88</v>
      </c>
      <c r="K23" s="92">
        <v>88</v>
      </c>
      <c r="L23" s="92">
        <v>73</v>
      </c>
      <c r="M23" s="92"/>
      <c r="N23" s="92">
        <v>15</v>
      </c>
      <c r="O23" s="18"/>
    </row>
    <row r="24" spans="2:15" ht="18.75">
      <c r="B24" s="2" t="s">
        <v>42</v>
      </c>
      <c r="C24" s="3" t="s">
        <v>8</v>
      </c>
      <c r="D24" s="3" t="s">
        <v>16</v>
      </c>
      <c r="E24" s="95">
        <f t="shared" si="0"/>
        <v>0</v>
      </c>
      <c r="F24" s="95"/>
      <c r="G24" s="95"/>
      <c r="H24" s="95"/>
      <c r="I24" s="95"/>
      <c r="J24" s="92">
        <v>0</v>
      </c>
      <c r="K24" s="92"/>
      <c r="L24" s="92"/>
      <c r="M24" s="92"/>
      <c r="N24" s="92"/>
      <c r="O24" s="18"/>
    </row>
    <row r="25" spans="2:15" ht="18.75">
      <c r="B25" s="2" t="s">
        <v>179</v>
      </c>
      <c r="C25" s="3" t="s">
        <v>8</v>
      </c>
      <c r="D25" s="3" t="s">
        <v>115</v>
      </c>
      <c r="E25" s="95">
        <f t="shared" si="0"/>
        <v>73</v>
      </c>
      <c r="F25" s="95">
        <f>E25</f>
        <v>73</v>
      </c>
      <c r="G25" s="95">
        <v>56</v>
      </c>
      <c r="H25" s="95">
        <v>1</v>
      </c>
      <c r="I25" s="95">
        <v>16</v>
      </c>
      <c r="J25" s="92">
        <v>2163</v>
      </c>
      <c r="K25" s="92">
        <v>2163</v>
      </c>
      <c r="L25" s="92">
        <v>2163</v>
      </c>
      <c r="M25" s="92"/>
      <c r="N25" s="92"/>
      <c r="O25" s="18"/>
    </row>
    <row r="26" spans="2:15" ht="18.75">
      <c r="B26" s="2" t="s">
        <v>43</v>
      </c>
      <c r="C26" s="3" t="s">
        <v>8</v>
      </c>
      <c r="D26" s="3" t="s">
        <v>17</v>
      </c>
      <c r="E26" s="95">
        <f t="shared" si="0"/>
        <v>1562</v>
      </c>
      <c r="F26" s="95">
        <f>E26</f>
        <v>1562</v>
      </c>
      <c r="G26" s="95">
        <v>1205</v>
      </c>
      <c r="H26" s="95">
        <v>24</v>
      </c>
      <c r="I26" s="95">
        <v>333</v>
      </c>
      <c r="J26" s="92">
        <v>1425</v>
      </c>
      <c r="K26" s="92">
        <v>1425</v>
      </c>
      <c r="L26" s="92">
        <v>1425</v>
      </c>
      <c r="M26" s="92"/>
      <c r="N26" s="92"/>
      <c r="O26" s="18"/>
    </row>
    <row r="27" spans="2:15" ht="18.75">
      <c r="B27" s="2" t="s">
        <v>180</v>
      </c>
      <c r="C27" s="3" t="s">
        <v>8</v>
      </c>
      <c r="D27" s="3" t="s">
        <v>46</v>
      </c>
      <c r="E27" s="95">
        <f>F27</f>
        <v>2701</v>
      </c>
      <c r="F27" s="95">
        <f>G27+H27+I27</f>
        <v>2701</v>
      </c>
      <c r="G27" s="95">
        <f>G22+G23-G24+G25-G26</f>
        <v>1380</v>
      </c>
      <c r="H27" s="95">
        <f>H22+H23-H24+H25-H26</f>
        <v>14</v>
      </c>
      <c r="I27" s="95">
        <f>I22+I23-I24+I25-I26</f>
        <v>1307</v>
      </c>
      <c r="J27" s="92">
        <v>8843</v>
      </c>
      <c r="K27" s="92">
        <v>8843</v>
      </c>
      <c r="L27" s="92">
        <v>7219</v>
      </c>
      <c r="M27" s="92">
        <v>17</v>
      </c>
      <c r="N27" s="92">
        <v>1607</v>
      </c>
      <c r="O27" s="18"/>
    </row>
    <row r="28" spans="2:15" ht="18.75">
      <c r="B28" s="2" t="s">
        <v>181</v>
      </c>
      <c r="C28" s="3" t="s">
        <v>8</v>
      </c>
      <c r="D28" s="3" t="s">
        <v>47</v>
      </c>
      <c r="E28" s="95">
        <f t="shared" si="0"/>
        <v>859</v>
      </c>
      <c r="F28" s="95">
        <f>E28</f>
        <v>859</v>
      </c>
      <c r="G28" s="96">
        <v>663</v>
      </c>
      <c r="H28" s="96">
        <v>13</v>
      </c>
      <c r="I28" s="96">
        <v>183</v>
      </c>
      <c r="J28" s="92">
        <v>1493</v>
      </c>
      <c r="K28" s="92">
        <v>1493</v>
      </c>
      <c r="L28" s="93">
        <v>1241</v>
      </c>
      <c r="M28" s="93">
        <v>3</v>
      </c>
      <c r="N28" s="93">
        <v>249</v>
      </c>
      <c r="O28" s="18" t="s">
        <v>263</v>
      </c>
    </row>
    <row r="29" spans="2:15" ht="18.75">
      <c r="B29" s="2" t="s">
        <v>182</v>
      </c>
      <c r="C29" s="3" t="s">
        <v>8</v>
      </c>
      <c r="D29" s="3" t="s">
        <v>121</v>
      </c>
      <c r="E29" s="95">
        <f>F29</f>
        <v>1842</v>
      </c>
      <c r="F29" s="95">
        <f>G29+H29+I29</f>
        <v>1842</v>
      </c>
      <c r="G29" s="95">
        <f>G27-G28</f>
        <v>717</v>
      </c>
      <c r="H29" s="95">
        <f>H27-H28</f>
        <v>1</v>
      </c>
      <c r="I29" s="95">
        <f>I27-I28</f>
        <v>1124</v>
      </c>
      <c r="J29" s="92">
        <v>7350</v>
      </c>
      <c r="K29" s="92">
        <v>7350</v>
      </c>
      <c r="L29" s="92">
        <v>5978</v>
      </c>
      <c r="M29" s="92">
        <v>14</v>
      </c>
      <c r="N29" s="92">
        <v>1358</v>
      </c>
      <c r="O29" s="18"/>
    </row>
    <row r="30" spans="2:15" ht="18.75">
      <c r="B30" s="28" t="s">
        <v>190</v>
      </c>
      <c r="C30" s="3"/>
      <c r="D30" s="3"/>
      <c r="E30" s="95">
        <f t="shared" si="0"/>
        <v>0</v>
      </c>
      <c r="F30" s="97"/>
      <c r="G30" s="97"/>
      <c r="H30" s="97"/>
      <c r="I30" s="97"/>
      <c r="J30" s="92">
        <v>0</v>
      </c>
      <c r="K30" s="92"/>
      <c r="L30" s="94"/>
      <c r="M30" s="94"/>
      <c r="N30" s="94"/>
      <c r="O30" s="3"/>
    </row>
    <row r="31" spans="2:15" ht="62.25" customHeight="1">
      <c r="B31" s="2" t="s">
        <v>44</v>
      </c>
      <c r="C31" s="3" t="s">
        <v>8</v>
      </c>
      <c r="D31" s="3" t="s">
        <v>48</v>
      </c>
      <c r="E31" s="95">
        <f t="shared" si="0"/>
        <v>0</v>
      </c>
      <c r="F31" s="95"/>
      <c r="G31" s="95"/>
      <c r="H31" s="95"/>
      <c r="I31" s="95"/>
      <c r="J31" s="92">
        <v>0</v>
      </c>
      <c r="K31" s="92"/>
      <c r="L31" s="92"/>
      <c r="M31" s="92"/>
      <c r="N31" s="92"/>
      <c r="O31" s="18"/>
    </row>
    <row r="32" spans="2:15" ht="37.5">
      <c r="B32" s="2" t="s">
        <v>45</v>
      </c>
      <c r="C32" s="3" t="s">
        <v>8</v>
      </c>
      <c r="D32" s="3" t="s">
        <v>49</v>
      </c>
      <c r="E32" s="95">
        <f t="shared" si="0"/>
        <v>0</v>
      </c>
      <c r="F32" s="95"/>
      <c r="G32" s="95"/>
      <c r="H32" s="95"/>
      <c r="I32" s="95"/>
      <c r="J32" s="92">
        <v>0</v>
      </c>
      <c r="K32" s="92"/>
      <c r="L32" s="92"/>
      <c r="M32" s="92"/>
      <c r="N32" s="92"/>
      <c r="O32" s="18"/>
    </row>
    <row r="33" ht="18.75">
      <c r="E33" s="29"/>
    </row>
    <row r="34" ht="18.75">
      <c r="B34" s="21" t="s">
        <v>32</v>
      </c>
    </row>
    <row r="35" spans="2:15" ht="21.75" customHeight="1">
      <c r="B35" s="113" t="s">
        <v>193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2:15" ht="21.75" customHeight="1">
      <c r="B36" s="113" t="s">
        <v>194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  <row r="38" ht="18.75">
      <c r="B38" s="21" t="s">
        <v>187</v>
      </c>
    </row>
    <row r="39" ht="18.75">
      <c r="B39" s="53" t="s">
        <v>188</v>
      </c>
    </row>
    <row r="40" ht="18.75">
      <c r="B40" s="53" t="s">
        <v>234</v>
      </c>
    </row>
    <row r="41" spans="10:15" ht="20.25">
      <c r="J41" s="34"/>
      <c r="K41" s="34"/>
      <c r="L41" s="34"/>
      <c r="M41" s="34"/>
      <c r="N41" s="34"/>
      <c r="O41" s="34"/>
    </row>
    <row r="42" spans="2:15" s="57" customFormat="1" ht="15.75">
      <c r="B42" s="57" t="s">
        <v>0</v>
      </c>
      <c r="F42" s="83"/>
      <c r="G42" s="83"/>
      <c r="H42" s="83"/>
      <c r="I42" s="119" t="s">
        <v>267</v>
      </c>
      <c r="J42" s="119"/>
      <c r="K42" s="91"/>
      <c r="L42" s="91"/>
      <c r="M42" s="91"/>
      <c r="N42" s="91"/>
      <c r="O42" s="91"/>
    </row>
    <row r="43" spans="6:15" s="57" customFormat="1" ht="15.75">
      <c r="F43" s="84" t="s">
        <v>3</v>
      </c>
      <c r="G43" s="84"/>
      <c r="H43" s="84"/>
      <c r="I43" s="118" t="s">
        <v>2</v>
      </c>
      <c r="J43" s="118"/>
      <c r="K43" s="91"/>
      <c r="L43" s="91"/>
      <c r="M43" s="91"/>
      <c r="N43" s="91"/>
      <c r="O43" s="91"/>
    </row>
    <row r="44" spans="2:15" s="57" customFormat="1" ht="15.75">
      <c r="B44" s="57" t="s">
        <v>1</v>
      </c>
      <c r="F44" s="83"/>
      <c r="G44" s="83"/>
      <c r="H44" s="83"/>
      <c r="I44" s="119" t="s">
        <v>268</v>
      </c>
      <c r="J44" s="119"/>
      <c r="K44" s="91"/>
      <c r="L44" s="91"/>
      <c r="M44" s="91"/>
      <c r="N44" s="91"/>
      <c r="O44" s="91"/>
    </row>
    <row r="45" spans="6:15" s="57" customFormat="1" ht="15.75">
      <c r="F45" s="84" t="s">
        <v>3</v>
      </c>
      <c r="G45" s="84"/>
      <c r="H45" s="84"/>
      <c r="I45" s="118" t="s">
        <v>2</v>
      </c>
      <c r="J45" s="118"/>
      <c r="K45" s="91"/>
      <c r="L45" s="91"/>
      <c r="M45" s="91"/>
      <c r="N45" s="91"/>
      <c r="O45" s="91"/>
    </row>
    <row r="46" spans="11:15" s="57" customFormat="1" ht="15.75">
      <c r="K46" s="91"/>
      <c r="L46" s="91"/>
      <c r="M46" s="91"/>
      <c r="N46" s="91"/>
      <c r="O46" s="91"/>
    </row>
    <row r="47" spans="11:15" ht="18.75">
      <c r="K47" s="91"/>
      <c r="L47" s="91"/>
      <c r="M47" s="91"/>
      <c r="N47" s="91"/>
      <c r="O47" s="91"/>
    </row>
    <row r="48" spans="11:15" ht="18.75">
      <c r="K48" s="91"/>
      <c r="L48" s="91"/>
      <c r="M48" s="91"/>
      <c r="N48" s="91"/>
      <c r="O48" s="91"/>
    </row>
    <row r="49" spans="2:15" ht="18.75">
      <c r="B49" s="37"/>
      <c r="K49" s="91"/>
      <c r="L49" s="91"/>
      <c r="M49" s="91"/>
      <c r="N49" s="91"/>
      <c r="O49" s="91"/>
    </row>
    <row r="50" spans="2:15" ht="18.75">
      <c r="B50" s="37"/>
      <c r="K50" s="91"/>
      <c r="L50" s="91"/>
      <c r="M50" s="91"/>
      <c r="N50" s="91"/>
      <c r="O50" s="91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9">
    <mergeCell ref="I43:J43"/>
    <mergeCell ref="I42:J42"/>
    <mergeCell ref="I44:J44"/>
    <mergeCell ref="I45:J45"/>
    <mergeCell ref="B36:O36"/>
    <mergeCell ref="B14:B15"/>
    <mergeCell ref="E14:E15"/>
    <mergeCell ref="J14:J15"/>
    <mergeCell ref="B35:O35"/>
    <mergeCell ref="C5:O5"/>
    <mergeCell ref="G14:I14"/>
    <mergeCell ref="C7:O7"/>
    <mergeCell ref="C6:O6"/>
    <mergeCell ref="F14:F15"/>
    <mergeCell ref="K14:K15"/>
    <mergeCell ref="L14:N14"/>
    <mergeCell ref="O14:O15"/>
    <mergeCell ref="C14:C15"/>
    <mergeCell ref="D14:D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4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A1">
      <selection activeCell="M92" sqref="M92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206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113" t="s">
        <v>52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2:17" ht="18.75">
      <c r="B7" s="13" t="s">
        <v>5</v>
      </c>
      <c r="C7" s="113" t="s">
        <v>18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110" t="s">
        <v>6</v>
      </c>
      <c r="C15" s="110" t="s">
        <v>7</v>
      </c>
      <c r="D15" s="110" t="s">
        <v>19</v>
      </c>
      <c r="E15" s="110" t="s">
        <v>34</v>
      </c>
      <c r="F15" s="116" t="s">
        <v>59</v>
      </c>
      <c r="G15" s="116"/>
      <c r="H15" s="116"/>
      <c r="I15" s="116"/>
      <c r="J15" s="116"/>
      <c r="K15" s="110" t="s">
        <v>35</v>
      </c>
      <c r="L15" s="116" t="s">
        <v>59</v>
      </c>
      <c r="M15" s="116"/>
      <c r="N15" s="116"/>
      <c r="O15" s="116"/>
      <c r="P15" s="116"/>
      <c r="Q15" s="110" t="s">
        <v>149</v>
      </c>
    </row>
    <row r="16" spans="2:17" ht="18.75">
      <c r="B16" s="111"/>
      <c r="C16" s="111"/>
      <c r="D16" s="111"/>
      <c r="E16" s="111"/>
      <c r="F16" s="110" t="s">
        <v>25</v>
      </c>
      <c r="G16" s="114" t="s">
        <v>170</v>
      </c>
      <c r="H16" s="115"/>
      <c r="I16" s="110" t="s">
        <v>27</v>
      </c>
      <c r="J16" s="110" t="s">
        <v>30</v>
      </c>
      <c r="K16" s="111"/>
      <c r="L16" s="110" t="s">
        <v>25</v>
      </c>
      <c r="M16" s="114" t="s">
        <v>170</v>
      </c>
      <c r="N16" s="115"/>
      <c r="O16" s="110" t="s">
        <v>27</v>
      </c>
      <c r="P16" s="110" t="s">
        <v>30</v>
      </c>
      <c r="Q16" s="111"/>
    </row>
    <row r="17" spans="2:17" ht="273" customHeight="1">
      <c r="B17" s="112"/>
      <c r="C17" s="112"/>
      <c r="D17" s="112"/>
      <c r="E17" s="112"/>
      <c r="F17" s="112"/>
      <c r="G17" s="1" t="s">
        <v>171</v>
      </c>
      <c r="H17" s="1" t="s">
        <v>173</v>
      </c>
      <c r="I17" s="112"/>
      <c r="J17" s="112"/>
      <c r="K17" s="112"/>
      <c r="L17" s="112"/>
      <c r="M17" s="1" t="s">
        <v>171</v>
      </c>
      <c r="N17" s="1" t="s">
        <v>173</v>
      </c>
      <c r="O17" s="112"/>
      <c r="P17" s="112"/>
      <c r="Q17" s="11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248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244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245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247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223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244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245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247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236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222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220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221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253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4" t="s">
        <v>258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254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255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259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256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113" t="s">
        <v>174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2:17" ht="18.75">
      <c r="B78" s="113" t="s">
        <v>175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225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207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116" t="s">
        <v>6</v>
      </c>
      <c r="C84" s="116" t="s">
        <v>7</v>
      </c>
      <c r="D84" s="116" t="s">
        <v>19</v>
      </c>
      <c r="E84" s="116" t="s">
        <v>155</v>
      </c>
      <c r="F84" s="116" t="s">
        <v>59</v>
      </c>
      <c r="G84" s="116"/>
      <c r="H84" s="116"/>
      <c r="I84" s="116"/>
      <c r="J84" s="116"/>
      <c r="K84" s="116" t="s">
        <v>159</v>
      </c>
      <c r="L84" s="116" t="s">
        <v>59</v>
      </c>
      <c r="M84" s="116"/>
      <c r="N84" s="116"/>
      <c r="O84" s="116"/>
      <c r="P84" s="116"/>
      <c r="Q84" s="116" t="s">
        <v>149</v>
      </c>
    </row>
    <row r="85" spans="2:17" ht="18.75" customHeight="1">
      <c r="B85" s="116"/>
      <c r="C85" s="116"/>
      <c r="D85" s="116"/>
      <c r="E85" s="116"/>
      <c r="F85" s="110" t="s">
        <v>25</v>
      </c>
      <c r="G85" s="116" t="s">
        <v>170</v>
      </c>
      <c r="H85" s="116"/>
      <c r="I85" s="110" t="s">
        <v>27</v>
      </c>
      <c r="J85" s="110" t="s">
        <v>30</v>
      </c>
      <c r="K85" s="116"/>
      <c r="L85" s="110" t="s">
        <v>25</v>
      </c>
      <c r="M85" s="116" t="s">
        <v>170</v>
      </c>
      <c r="N85" s="116"/>
      <c r="O85" s="110" t="s">
        <v>27</v>
      </c>
      <c r="P85" s="110" t="s">
        <v>30</v>
      </c>
      <c r="Q85" s="116"/>
    </row>
    <row r="86" spans="2:17" ht="271.5" customHeight="1">
      <c r="B86" s="116"/>
      <c r="C86" s="116"/>
      <c r="D86" s="116"/>
      <c r="E86" s="116"/>
      <c r="F86" s="112"/>
      <c r="G86" s="1" t="s">
        <v>171</v>
      </c>
      <c r="H86" s="1" t="s">
        <v>173</v>
      </c>
      <c r="I86" s="112"/>
      <c r="J86" s="112"/>
      <c r="K86" s="116"/>
      <c r="L86" s="112"/>
      <c r="M86" s="1" t="s">
        <v>171</v>
      </c>
      <c r="N86" s="1" t="s">
        <v>173</v>
      </c>
      <c r="O86" s="112"/>
      <c r="P86" s="112"/>
      <c r="Q86" s="116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/>
      <c r="L89" s="8"/>
      <c r="M89" s="8"/>
      <c r="N89" s="3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239</v>
      </c>
      <c r="E90" s="9" t="s">
        <v>116</v>
      </c>
      <c r="F90" s="9"/>
      <c r="G90" s="9"/>
      <c r="H90" s="9"/>
      <c r="I90" s="9"/>
      <c r="J90" s="9" t="s">
        <v>116</v>
      </c>
      <c r="K90" s="3"/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9" t="s">
        <v>116</v>
      </c>
      <c r="F91" s="9"/>
      <c r="G91" s="9"/>
      <c r="H91" s="9"/>
      <c r="I91" s="9"/>
      <c r="J91" s="9" t="s">
        <v>116</v>
      </c>
      <c r="K91" s="3"/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260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261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113" t="s">
        <v>174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</row>
    <row r="96" spans="2:17" ht="18.75">
      <c r="B96" s="113" t="s">
        <v>175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O16:O17"/>
    <mergeCell ref="P16:P17"/>
    <mergeCell ref="L16:L17"/>
    <mergeCell ref="M16:N16"/>
    <mergeCell ref="F16:F17"/>
    <mergeCell ref="I16:I17"/>
    <mergeCell ref="G16:H16"/>
    <mergeCell ref="J16:J17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A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229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113" t="s">
        <v>51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2:13" ht="18.75" customHeight="1">
      <c r="B7" s="13" t="s">
        <v>5</v>
      </c>
      <c r="C7" s="113" t="s">
        <v>18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110" t="s">
        <v>6</v>
      </c>
      <c r="C14" s="110" t="s">
        <v>7</v>
      </c>
      <c r="D14" s="110" t="s">
        <v>19</v>
      </c>
      <c r="E14" s="110" t="s">
        <v>34</v>
      </c>
      <c r="F14" s="116" t="s">
        <v>59</v>
      </c>
      <c r="G14" s="116"/>
      <c r="H14" s="116"/>
      <c r="I14" s="110" t="s">
        <v>35</v>
      </c>
      <c r="J14" s="116" t="s">
        <v>59</v>
      </c>
      <c r="K14" s="116"/>
      <c r="L14" s="116"/>
      <c r="M14" s="110" t="s">
        <v>149</v>
      </c>
    </row>
    <row r="15" spans="2:13" ht="256.5" customHeight="1">
      <c r="B15" s="112"/>
      <c r="C15" s="112"/>
      <c r="D15" s="112"/>
      <c r="E15" s="112"/>
      <c r="F15" s="1" t="s">
        <v>28</v>
      </c>
      <c r="G15" s="1" t="s">
        <v>29</v>
      </c>
      <c r="H15" s="1" t="s">
        <v>30</v>
      </c>
      <c r="I15" s="112"/>
      <c r="J15" s="1" t="s">
        <v>28</v>
      </c>
      <c r="K15" s="1" t="s">
        <v>29</v>
      </c>
      <c r="L15" s="1" t="s">
        <v>30</v>
      </c>
      <c r="M15" s="11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244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245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247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228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244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245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247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208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209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210</v>
      </c>
      <c r="C40" s="7" t="s">
        <v>8</v>
      </c>
      <c r="D40" s="3" t="s">
        <v>215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211</v>
      </c>
      <c r="C41" s="7" t="s">
        <v>8</v>
      </c>
      <c r="D41" s="3" t="s">
        <v>216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212</v>
      </c>
      <c r="C42" s="7" t="s">
        <v>8</v>
      </c>
      <c r="D42" s="3" t="s">
        <v>217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213</v>
      </c>
      <c r="C43" s="7" t="s">
        <v>8</v>
      </c>
      <c r="D43" s="3" t="s">
        <v>218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214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241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220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221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120" t="s">
        <v>32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</row>
    <row r="60" spans="2:13" ht="36.75" customHeight="1">
      <c r="B60" s="113" t="s">
        <v>60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</row>
    <row r="61" spans="2:13" ht="44.25" customHeight="1">
      <c r="B61" s="113" t="s">
        <v>61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2:13" ht="36" customHeight="1">
      <c r="B62" s="17" t="s">
        <v>227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230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110" t="s">
        <v>6</v>
      </c>
      <c r="C65" s="110" t="s">
        <v>7</v>
      </c>
      <c r="D65" s="110" t="s">
        <v>19</v>
      </c>
      <c r="E65" s="110" t="s">
        <v>155</v>
      </c>
      <c r="F65" s="116" t="s">
        <v>59</v>
      </c>
      <c r="G65" s="116"/>
      <c r="H65" s="116"/>
      <c r="I65" s="110" t="s">
        <v>159</v>
      </c>
      <c r="J65" s="116" t="s">
        <v>59</v>
      </c>
      <c r="K65" s="116"/>
      <c r="L65" s="116"/>
      <c r="M65" s="110" t="s">
        <v>149</v>
      </c>
    </row>
    <row r="66" spans="2:13" ht="249.75" customHeight="1">
      <c r="B66" s="112"/>
      <c r="C66" s="112"/>
      <c r="D66" s="112"/>
      <c r="E66" s="112"/>
      <c r="F66" s="1" t="s">
        <v>28</v>
      </c>
      <c r="G66" s="1" t="s">
        <v>29</v>
      </c>
      <c r="H66" s="1" t="s">
        <v>30</v>
      </c>
      <c r="I66" s="112"/>
      <c r="J66" s="1" t="s">
        <v>28</v>
      </c>
      <c r="K66" s="1" t="s">
        <v>29</v>
      </c>
      <c r="L66" s="1" t="s">
        <v>30</v>
      </c>
      <c r="M66" s="112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120" t="s">
        <v>32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</row>
    <row r="75" spans="2:13" ht="42.75" customHeight="1">
      <c r="B75" s="113" t="s">
        <v>60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2:13" ht="42.75" customHeight="1">
      <c r="B76" s="113" t="s">
        <v>61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Q86"/>
  <sheetViews>
    <sheetView showGridLines="0" zoomScale="75" zoomScaleNormal="75" zoomScaleSheetLayoutView="70" zoomScalePageLayoutView="0" workbookViewId="0" topLeftCell="B13">
      <pane xSplit="3" ySplit="4" topLeftCell="G17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L77" sqref="L77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6" width="20.00390625" style="14" customWidth="1"/>
    <col min="7" max="7" width="25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5.8515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2" ht="20.25">
      <c r="Q2" s="24" t="s">
        <v>232</v>
      </c>
    </row>
    <row r="3" spans="2:17" ht="51">
      <c r="B3" s="38" t="s">
        <v>158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5" spans="2:17" ht="19.5" customHeight="1">
      <c r="B5" s="13" t="s">
        <v>4</v>
      </c>
      <c r="C5" s="113" t="s">
        <v>50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2:17" ht="19.5" customHeight="1">
      <c r="B6" s="13" t="s">
        <v>5</v>
      </c>
      <c r="C6" s="113" t="s">
        <v>265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2:17" ht="19.5" customHeight="1">
      <c r="B7" s="13" t="s">
        <v>20</v>
      </c>
      <c r="C7" s="113" t="s">
        <v>62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2:13" ht="19.5" customHeight="1">
      <c r="B8" s="13" t="s">
        <v>21</v>
      </c>
      <c r="C8" s="55" t="s">
        <v>266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19.5" customHeight="1">
      <c r="B9" s="13" t="s">
        <v>22</v>
      </c>
      <c r="C9" s="88">
        <v>2823007485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2:13" ht="19.5" customHeight="1">
      <c r="B10" s="13" t="s">
        <v>23</v>
      </c>
      <c r="C10" s="89" t="s">
        <v>264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2:13" ht="19.5" customHeight="1">
      <c r="B11" s="13" t="s">
        <v>183</v>
      </c>
      <c r="C11" s="16" t="s">
        <v>262</v>
      </c>
      <c r="D11" s="89"/>
      <c r="E11" s="89"/>
      <c r="F11" s="89"/>
      <c r="G11" s="89"/>
      <c r="H11" s="90"/>
      <c r="I11" s="90"/>
      <c r="J11" s="90"/>
      <c r="K11" s="90"/>
      <c r="L11" s="90"/>
      <c r="M11" s="89"/>
    </row>
    <row r="12" spans="2:13" ht="19.5" customHeight="1">
      <c r="B12" s="13" t="s">
        <v>24</v>
      </c>
      <c r="C12" s="85">
        <v>2022</v>
      </c>
      <c r="D12" s="16"/>
      <c r="E12" s="16"/>
      <c r="F12" s="89"/>
      <c r="G12" s="89"/>
      <c r="H12" s="89"/>
      <c r="I12" s="89"/>
      <c r="J12" s="89"/>
      <c r="K12" s="89"/>
      <c r="L12" s="89"/>
      <c r="M12" s="89"/>
    </row>
    <row r="13" spans="8:17" ht="20.25" customHeight="1">
      <c r="H13" s="15"/>
      <c r="I13" s="15"/>
      <c r="J13" s="15"/>
      <c r="K13" s="15"/>
      <c r="L13" s="15"/>
      <c r="M13" s="15"/>
      <c r="N13" s="15"/>
      <c r="O13" s="15"/>
      <c r="Q13" s="27"/>
    </row>
    <row r="14" spans="2:17" s="57" customFormat="1" ht="33" customHeight="1">
      <c r="B14" s="123" t="s">
        <v>6</v>
      </c>
      <c r="C14" s="123" t="s">
        <v>7</v>
      </c>
      <c r="D14" s="123" t="s">
        <v>19</v>
      </c>
      <c r="E14" s="123" t="s">
        <v>34</v>
      </c>
      <c r="F14" s="123" t="s">
        <v>63</v>
      </c>
      <c r="G14" s="122" t="s">
        <v>64</v>
      </c>
      <c r="H14" s="122"/>
      <c r="I14" s="122"/>
      <c r="J14" s="122"/>
      <c r="K14" s="123" t="s">
        <v>35</v>
      </c>
      <c r="L14" s="123" t="s">
        <v>114</v>
      </c>
      <c r="M14" s="122" t="s">
        <v>65</v>
      </c>
      <c r="N14" s="122"/>
      <c r="O14" s="122"/>
      <c r="P14" s="122"/>
      <c r="Q14" s="123" t="s">
        <v>150</v>
      </c>
    </row>
    <row r="15" spans="2:17" s="57" customFormat="1" ht="78.75" customHeight="1">
      <c r="B15" s="124"/>
      <c r="C15" s="124"/>
      <c r="D15" s="124"/>
      <c r="E15" s="124"/>
      <c r="F15" s="124"/>
      <c r="G15" s="56" t="s">
        <v>26</v>
      </c>
      <c r="H15" s="56" t="s">
        <v>27</v>
      </c>
      <c r="I15" s="56" t="s">
        <v>109</v>
      </c>
      <c r="J15" s="56" t="s">
        <v>30</v>
      </c>
      <c r="K15" s="124"/>
      <c r="L15" s="124"/>
      <c r="M15" s="56" t="s">
        <v>26</v>
      </c>
      <c r="N15" s="56" t="s">
        <v>27</v>
      </c>
      <c r="O15" s="56" t="s">
        <v>109</v>
      </c>
      <c r="P15" s="56" t="s">
        <v>30</v>
      </c>
      <c r="Q15" s="124"/>
    </row>
    <row r="16" spans="2:17" s="57" customFormat="1" ht="15.75">
      <c r="B16" s="58">
        <v>1</v>
      </c>
      <c r="C16" s="58">
        <v>2</v>
      </c>
      <c r="D16" s="58">
        <v>3</v>
      </c>
      <c r="E16" s="58">
        <v>4</v>
      </c>
      <c r="F16" s="58">
        <v>5</v>
      </c>
      <c r="G16" s="58">
        <v>6</v>
      </c>
      <c r="H16" s="58">
        <v>7</v>
      </c>
      <c r="I16" s="58" t="s">
        <v>117</v>
      </c>
      <c r="J16" s="58">
        <v>9</v>
      </c>
      <c r="K16" s="58">
        <v>10</v>
      </c>
      <c r="L16" s="58">
        <v>11</v>
      </c>
      <c r="M16" s="58">
        <v>12</v>
      </c>
      <c r="N16" s="58">
        <v>13</v>
      </c>
      <c r="O16" s="58" t="s">
        <v>137</v>
      </c>
      <c r="P16" s="58">
        <v>15</v>
      </c>
      <c r="Q16" s="58">
        <v>16</v>
      </c>
    </row>
    <row r="17" spans="2:17" s="57" customFormat="1" ht="47.25">
      <c r="B17" s="59" t="s">
        <v>142</v>
      </c>
      <c r="C17" s="60" t="s">
        <v>8</v>
      </c>
      <c r="D17" s="60" t="s">
        <v>17</v>
      </c>
      <c r="E17" s="103">
        <f aca="true" t="shared" si="0" ref="E17:J17">E18+E26+E31+E39+E40+E41+E44+E45+E46</f>
        <v>25479</v>
      </c>
      <c r="F17" s="103">
        <f t="shared" si="0"/>
        <v>25479</v>
      </c>
      <c r="G17" s="103">
        <f t="shared" si="0"/>
        <v>20018</v>
      </c>
      <c r="H17" s="103">
        <f t="shared" si="0"/>
        <v>362</v>
      </c>
      <c r="I17" s="103">
        <f t="shared" si="0"/>
        <v>20380</v>
      </c>
      <c r="J17" s="103">
        <f t="shared" si="0"/>
        <v>5099</v>
      </c>
      <c r="K17" s="98">
        <v>24880.550000000003</v>
      </c>
      <c r="L17" s="98">
        <v>24880.550000000003</v>
      </c>
      <c r="M17" s="98">
        <v>21102.170000000002</v>
      </c>
      <c r="N17" s="98">
        <v>104.57000000000001</v>
      </c>
      <c r="O17" s="98">
        <v>21206.74</v>
      </c>
      <c r="P17" s="98">
        <v>3673.8100000000004</v>
      </c>
      <c r="Q17" s="61"/>
    </row>
    <row r="18" spans="2:17" s="57" customFormat="1" ht="31.5">
      <c r="B18" s="62" t="s">
        <v>162</v>
      </c>
      <c r="C18" s="60" t="s">
        <v>8</v>
      </c>
      <c r="D18" s="60" t="s">
        <v>46</v>
      </c>
      <c r="E18" s="103">
        <f aca="true" t="shared" si="1" ref="E18:J18">E19+E20+E25</f>
        <v>4400</v>
      </c>
      <c r="F18" s="103">
        <f t="shared" si="1"/>
        <v>4400</v>
      </c>
      <c r="G18" s="103">
        <f t="shared" si="1"/>
        <v>4202</v>
      </c>
      <c r="H18" s="103">
        <f t="shared" si="1"/>
        <v>13</v>
      </c>
      <c r="I18" s="103">
        <f t="shared" si="1"/>
        <v>4215</v>
      </c>
      <c r="J18" s="103">
        <f t="shared" si="1"/>
        <v>185</v>
      </c>
      <c r="K18" s="98">
        <v>6000.25</v>
      </c>
      <c r="L18" s="98">
        <v>6000.25</v>
      </c>
      <c r="M18" s="98">
        <v>5549.17</v>
      </c>
      <c r="N18" s="98">
        <v>5.44</v>
      </c>
      <c r="O18" s="98">
        <v>5554.610000000001</v>
      </c>
      <c r="P18" s="98">
        <v>445.64</v>
      </c>
      <c r="Q18" s="61"/>
    </row>
    <row r="19" spans="2:17" s="57" customFormat="1" ht="15.75">
      <c r="B19" s="63" t="s">
        <v>161</v>
      </c>
      <c r="C19" s="60" t="s">
        <v>8</v>
      </c>
      <c r="D19" s="60" t="s">
        <v>118</v>
      </c>
      <c r="E19" s="104">
        <f aca="true" t="shared" si="2" ref="E19:E25">F19</f>
        <v>869</v>
      </c>
      <c r="F19" s="104">
        <f aca="true" t="shared" si="3" ref="F19:F25">I19+J19</f>
        <v>869</v>
      </c>
      <c r="G19" s="104">
        <v>671</v>
      </c>
      <c r="H19" s="104">
        <v>13</v>
      </c>
      <c r="I19" s="104">
        <f aca="true" t="shared" si="4" ref="I19:I25">G19+H19</f>
        <v>684</v>
      </c>
      <c r="J19" s="104">
        <v>185</v>
      </c>
      <c r="K19" s="99">
        <v>2837.79</v>
      </c>
      <c r="L19" s="99">
        <v>2837.79</v>
      </c>
      <c r="M19" s="99">
        <v>2386.71</v>
      </c>
      <c r="N19" s="99">
        <v>5.44</v>
      </c>
      <c r="O19" s="99">
        <v>2392.15</v>
      </c>
      <c r="P19" s="99">
        <v>445.64</v>
      </c>
      <c r="Q19" s="61"/>
    </row>
    <row r="20" spans="2:17" s="57" customFormat="1" ht="47.25">
      <c r="B20" s="63" t="s">
        <v>248</v>
      </c>
      <c r="C20" s="64" t="s">
        <v>8</v>
      </c>
      <c r="D20" s="60" t="s">
        <v>119</v>
      </c>
      <c r="E20" s="104">
        <f t="shared" si="2"/>
        <v>3531</v>
      </c>
      <c r="F20" s="104">
        <f t="shared" si="3"/>
        <v>3531</v>
      </c>
      <c r="G20" s="104">
        <f>G21+G22+G23+G24</f>
        <v>3531</v>
      </c>
      <c r="H20" s="104"/>
      <c r="I20" s="104">
        <f t="shared" si="4"/>
        <v>3531</v>
      </c>
      <c r="J20" s="104"/>
      <c r="K20" s="99">
        <v>3162.46</v>
      </c>
      <c r="L20" s="99">
        <v>3162.46</v>
      </c>
      <c r="M20" s="99">
        <v>3162.46</v>
      </c>
      <c r="N20" s="99"/>
      <c r="O20" s="99">
        <v>3162.46</v>
      </c>
      <c r="P20" s="99"/>
      <c r="Q20" s="61"/>
    </row>
    <row r="21" spans="2:17" s="57" customFormat="1" ht="15.75">
      <c r="B21" s="65" t="s">
        <v>257</v>
      </c>
      <c r="C21" s="64" t="s">
        <v>8</v>
      </c>
      <c r="D21" s="60"/>
      <c r="E21" s="104">
        <f t="shared" si="2"/>
        <v>0</v>
      </c>
      <c r="F21" s="104">
        <f t="shared" si="3"/>
        <v>0</v>
      </c>
      <c r="G21" s="104"/>
      <c r="H21" s="104"/>
      <c r="I21" s="104">
        <f t="shared" si="4"/>
        <v>0</v>
      </c>
      <c r="J21" s="104"/>
      <c r="K21" s="99">
        <v>0</v>
      </c>
      <c r="L21" s="99">
        <v>0</v>
      </c>
      <c r="M21" s="99"/>
      <c r="N21" s="99"/>
      <c r="O21" s="99">
        <v>0</v>
      </c>
      <c r="P21" s="99"/>
      <c r="Q21" s="61"/>
    </row>
    <row r="22" spans="2:17" s="57" customFormat="1" ht="15.75">
      <c r="B22" s="65" t="s">
        <v>249</v>
      </c>
      <c r="C22" s="64" t="s">
        <v>8</v>
      </c>
      <c r="D22" s="60"/>
      <c r="E22" s="104">
        <f t="shared" si="2"/>
        <v>0</v>
      </c>
      <c r="F22" s="104">
        <f t="shared" si="3"/>
        <v>0</v>
      </c>
      <c r="G22" s="104"/>
      <c r="H22" s="104"/>
      <c r="I22" s="104">
        <f t="shared" si="4"/>
        <v>0</v>
      </c>
      <c r="J22" s="104"/>
      <c r="K22" s="99">
        <v>0</v>
      </c>
      <c r="L22" s="99">
        <v>0</v>
      </c>
      <c r="M22" s="99"/>
      <c r="N22" s="99"/>
      <c r="O22" s="99">
        <v>0</v>
      </c>
      <c r="P22" s="99"/>
      <c r="Q22" s="61"/>
    </row>
    <row r="23" spans="2:17" s="57" customFormat="1" ht="15.75">
      <c r="B23" s="65" t="s">
        <v>250</v>
      </c>
      <c r="C23" s="64" t="s">
        <v>8</v>
      </c>
      <c r="D23" s="60"/>
      <c r="E23" s="104">
        <f t="shared" si="2"/>
        <v>1338</v>
      </c>
      <c r="F23" s="104">
        <f t="shared" si="3"/>
        <v>1338</v>
      </c>
      <c r="G23" s="104">
        <v>1338</v>
      </c>
      <c r="H23" s="104"/>
      <c r="I23" s="104">
        <f t="shared" si="4"/>
        <v>1338</v>
      </c>
      <c r="J23" s="104"/>
      <c r="K23" s="99">
        <v>1321.24</v>
      </c>
      <c r="L23" s="99">
        <v>1321.24</v>
      </c>
      <c r="M23" s="99">
        <v>1321.24</v>
      </c>
      <c r="N23" s="99"/>
      <c r="O23" s="99">
        <v>1321.24</v>
      </c>
      <c r="P23" s="99"/>
      <c r="Q23" s="61"/>
    </row>
    <row r="24" spans="2:17" s="57" customFormat="1" ht="15.75">
      <c r="B24" s="65" t="s">
        <v>251</v>
      </c>
      <c r="C24" s="64" t="s">
        <v>8</v>
      </c>
      <c r="D24" s="60"/>
      <c r="E24" s="104">
        <f t="shared" si="2"/>
        <v>2193</v>
      </c>
      <c r="F24" s="104">
        <f t="shared" si="3"/>
        <v>2193</v>
      </c>
      <c r="G24" s="104">
        <v>2193</v>
      </c>
      <c r="H24" s="104"/>
      <c r="I24" s="104">
        <f t="shared" si="4"/>
        <v>2193</v>
      </c>
      <c r="J24" s="104"/>
      <c r="K24" s="99">
        <v>1841.22</v>
      </c>
      <c r="L24" s="99">
        <v>1841.22</v>
      </c>
      <c r="M24" s="99">
        <v>1841.22</v>
      </c>
      <c r="N24" s="99"/>
      <c r="O24" s="99">
        <v>1841.22</v>
      </c>
      <c r="P24" s="99"/>
      <c r="Q24" s="61"/>
    </row>
    <row r="25" spans="2:17" s="57" customFormat="1" ht="31.5">
      <c r="B25" s="63" t="s">
        <v>70</v>
      </c>
      <c r="C25" s="60" t="s">
        <v>8</v>
      </c>
      <c r="D25" s="60" t="s">
        <v>120</v>
      </c>
      <c r="E25" s="104">
        <f t="shared" si="2"/>
        <v>0</v>
      </c>
      <c r="F25" s="104">
        <f t="shared" si="3"/>
        <v>0</v>
      </c>
      <c r="G25" s="104"/>
      <c r="H25" s="104"/>
      <c r="I25" s="104">
        <f t="shared" si="4"/>
        <v>0</v>
      </c>
      <c r="J25" s="104"/>
      <c r="K25" s="99">
        <v>0</v>
      </c>
      <c r="L25" s="99">
        <v>0</v>
      </c>
      <c r="M25" s="99"/>
      <c r="N25" s="99"/>
      <c r="O25" s="99">
        <v>0</v>
      </c>
      <c r="P25" s="99"/>
      <c r="Q25" s="61"/>
    </row>
    <row r="26" spans="2:17" s="57" customFormat="1" ht="45" customHeight="1">
      <c r="B26" s="62" t="s">
        <v>143</v>
      </c>
      <c r="C26" s="60" t="s">
        <v>8</v>
      </c>
      <c r="D26" s="60" t="s">
        <v>47</v>
      </c>
      <c r="E26" s="103">
        <f aca="true" t="shared" si="5" ref="E26:J26">E27+E28+E29+E30</f>
        <v>15</v>
      </c>
      <c r="F26" s="103">
        <f>F27+F28+F29+F30</f>
        <v>15</v>
      </c>
      <c r="G26" s="103">
        <f t="shared" si="5"/>
        <v>12</v>
      </c>
      <c r="H26" s="103">
        <f t="shared" si="5"/>
        <v>0</v>
      </c>
      <c r="I26" s="103">
        <f t="shared" si="5"/>
        <v>12</v>
      </c>
      <c r="J26" s="103">
        <f t="shared" si="5"/>
        <v>3</v>
      </c>
      <c r="K26" s="98">
        <v>22.11</v>
      </c>
      <c r="L26" s="98">
        <v>22.11</v>
      </c>
      <c r="M26" s="98">
        <v>18.64</v>
      </c>
      <c r="N26" s="98">
        <v>0</v>
      </c>
      <c r="O26" s="98">
        <v>18.64</v>
      </c>
      <c r="P26" s="98">
        <v>3.47</v>
      </c>
      <c r="Q26" s="61"/>
    </row>
    <row r="27" spans="2:17" s="57" customFormat="1" ht="15.75">
      <c r="B27" s="63" t="s">
        <v>58</v>
      </c>
      <c r="C27" s="60" t="s">
        <v>8</v>
      </c>
      <c r="D27" s="60" t="s">
        <v>138</v>
      </c>
      <c r="E27" s="104">
        <f>F27</f>
        <v>15</v>
      </c>
      <c r="F27" s="104">
        <f>I27+J27</f>
        <v>15</v>
      </c>
      <c r="G27" s="104">
        <v>12</v>
      </c>
      <c r="H27" s="104"/>
      <c r="I27" s="104">
        <f>G27+H27</f>
        <v>12</v>
      </c>
      <c r="J27" s="104">
        <v>3</v>
      </c>
      <c r="K27" s="99">
        <v>22.11</v>
      </c>
      <c r="L27" s="99">
        <v>22.11</v>
      </c>
      <c r="M27" s="99">
        <v>18.64</v>
      </c>
      <c r="N27" s="99"/>
      <c r="O27" s="99">
        <v>18.64</v>
      </c>
      <c r="P27" s="99">
        <v>3.47</v>
      </c>
      <c r="Q27" s="61"/>
    </row>
    <row r="28" spans="2:17" s="57" customFormat="1" ht="15.75">
      <c r="B28" s="63" t="s">
        <v>66</v>
      </c>
      <c r="C28" s="60" t="s">
        <v>8</v>
      </c>
      <c r="D28" s="60" t="s">
        <v>139</v>
      </c>
      <c r="E28" s="104"/>
      <c r="F28" s="104"/>
      <c r="G28" s="104"/>
      <c r="H28" s="104"/>
      <c r="I28" s="104">
        <f aca="true" t="shared" si="6" ref="I28:I34">G28+H28</f>
        <v>0</v>
      </c>
      <c r="J28" s="104"/>
      <c r="K28" s="99"/>
      <c r="L28" s="99"/>
      <c r="M28" s="99"/>
      <c r="N28" s="99"/>
      <c r="O28" s="99">
        <v>0</v>
      </c>
      <c r="P28" s="99"/>
      <c r="Q28" s="61"/>
    </row>
    <row r="29" spans="2:17" s="57" customFormat="1" ht="31.5">
      <c r="B29" s="63" t="s">
        <v>92</v>
      </c>
      <c r="C29" s="60" t="s">
        <v>8</v>
      </c>
      <c r="D29" s="60" t="s">
        <v>140</v>
      </c>
      <c r="E29" s="104"/>
      <c r="F29" s="104"/>
      <c r="G29" s="104"/>
      <c r="H29" s="104"/>
      <c r="I29" s="104">
        <f t="shared" si="6"/>
        <v>0</v>
      </c>
      <c r="J29" s="104"/>
      <c r="K29" s="99"/>
      <c r="L29" s="99"/>
      <c r="M29" s="99"/>
      <c r="N29" s="99"/>
      <c r="O29" s="99">
        <v>0</v>
      </c>
      <c r="P29" s="99"/>
      <c r="Q29" s="61"/>
    </row>
    <row r="30" spans="2:17" s="57" customFormat="1" ht="42" customHeight="1">
      <c r="B30" s="63" t="s">
        <v>82</v>
      </c>
      <c r="C30" s="60" t="s">
        <v>8</v>
      </c>
      <c r="D30" s="60" t="s">
        <v>141</v>
      </c>
      <c r="E30" s="104"/>
      <c r="F30" s="104"/>
      <c r="G30" s="104"/>
      <c r="H30" s="104"/>
      <c r="I30" s="104">
        <f t="shared" si="6"/>
        <v>0</v>
      </c>
      <c r="J30" s="104"/>
      <c r="K30" s="99"/>
      <c r="L30" s="99"/>
      <c r="M30" s="99"/>
      <c r="N30" s="99"/>
      <c r="O30" s="99">
        <v>0</v>
      </c>
      <c r="P30" s="99"/>
      <c r="Q30" s="61"/>
    </row>
    <row r="31" spans="2:17" s="57" customFormat="1" ht="15.75">
      <c r="B31" s="62" t="s">
        <v>57</v>
      </c>
      <c r="C31" s="60" t="s">
        <v>8</v>
      </c>
      <c r="D31" s="60" t="s">
        <v>121</v>
      </c>
      <c r="E31" s="103">
        <f aca="true" t="shared" si="7" ref="E31:J31">E32+E33+E34</f>
        <v>14628</v>
      </c>
      <c r="F31" s="103">
        <f t="shared" si="7"/>
        <v>14628</v>
      </c>
      <c r="G31" s="103">
        <f t="shared" si="7"/>
        <v>11293</v>
      </c>
      <c r="H31" s="103">
        <f t="shared" si="7"/>
        <v>223</v>
      </c>
      <c r="I31" s="103">
        <f t="shared" si="7"/>
        <v>11516</v>
      </c>
      <c r="J31" s="109">
        <f t="shared" si="7"/>
        <v>3112</v>
      </c>
      <c r="K31" s="98">
        <v>13308.310000000001</v>
      </c>
      <c r="L31" s="98">
        <v>13308.310000000001</v>
      </c>
      <c r="M31" s="98">
        <v>11192.89</v>
      </c>
      <c r="N31" s="98">
        <v>25.520000000000003</v>
      </c>
      <c r="O31" s="98">
        <v>11218.41</v>
      </c>
      <c r="P31" s="98">
        <v>2089.9</v>
      </c>
      <c r="Q31" s="61"/>
    </row>
    <row r="32" spans="2:17" s="57" customFormat="1" ht="15.75">
      <c r="B32" s="65" t="s">
        <v>244</v>
      </c>
      <c r="C32" s="60" t="s">
        <v>8</v>
      </c>
      <c r="D32" s="60"/>
      <c r="E32" s="104">
        <f>F32</f>
        <v>2849</v>
      </c>
      <c r="F32" s="104">
        <f>I32+J32</f>
        <v>2849</v>
      </c>
      <c r="G32" s="104">
        <v>2200</v>
      </c>
      <c r="H32" s="104">
        <v>43</v>
      </c>
      <c r="I32" s="104">
        <f t="shared" si="6"/>
        <v>2243</v>
      </c>
      <c r="J32" s="104">
        <v>606</v>
      </c>
      <c r="K32" s="99">
        <v>2883.01</v>
      </c>
      <c r="L32" s="99">
        <v>2883.01</v>
      </c>
      <c r="M32" s="99">
        <v>2424.74</v>
      </c>
      <c r="N32" s="99">
        <v>5.53</v>
      </c>
      <c r="O32" s="99">
        <v>2430.27</v>
      </c>
      <c r="P32" s="99">
        <v>452.74</v>
      </c>
      <c r="Q32" s="61"/>
    </row>
    <row r="33" spans="2:17" s="57" customFormat="1" ht="15.75">
      <c r="B33" s="65" t="s">
        <v>245</v>
      </c>
      <c r="C33" s="60" t="s">
        <v>8</v>
      </c>
      <c r="D33" s="60"/>
      <c r="E33" s="104">
        <f>F33</f>
        <v>3648</v>
      </c>
      <c r="F33" s="104">
        <f>G33+H33+J33</f>
        <v>3648</v>
      </c>
      <c r="G33" s="104">
        <v>2816</v>
      </c>
      <c r="H33" s="104">
        <v>56</v>
      </c>
      <c r="I33" s="104">
        <f t="shared" si="6"/>
        <v>2872</v>
      </c>
      <c r="J33" s="104">
        <v>776</v>
      </c>
      <c r="K33" s="99">
        <v>3745.99</v>
      </c>
      <c r="L33" s="99">
        <v>3745.99</v>
      </c>
      <c r="M33" s="99">
        <v>3150.55</v>
      </c>
      <c r="N33" s="99">
        <v>7.18</v>
      </c>
      <c r="O33" s="99">
        <v>3157.73</v>
      </c>
      <c r="P33" s="99">
        <v>588.26</v>
      </c>
      <c r="Q33" s="61"/>
    </row>
    <row r="34" spans="2:17" s="57" customFormat="1" ht="15.75">
      <c r="B34" s="65" t="s">
        <v>247</v>
      </c>
      <c r="C34" s="60" t="s">
        <v>8</v>
      </c>
      <c r="D34" s="60"/>
      <c r="E34" s="104">
        <f>F34</f>
        <v>8131</v>
      </c>
      <c r="F34" s="104">
        <f>I34+J34</f>
        <v>8131</v>
      </c>
      <c r="G34" s="104">
        <v>6277</v>
      </c>
      <c r="H34" s="104">
        <v>124</v>
      </c>
      <c r="I34" s="104">
        <f t="shared" si="6"/>
        <v>6401</v>
      </c>
      <c r="J34" s="108">
        <v>1730</v>
      </c>
      <c r="K34" s="99">
        <v>6679.310000000001</v>
      </c>
      <c r="L34" s="99">
        <v>6679.310000000001</v>
      </c>
      <c r="M34" s="99">
        <v>5617.6</v>
      </c>
      <c r="N34" s="99">
        <v>12.81</v>
      </c>
      <c r="O34" s="99">
        <v>5630.410000000001</v>
      </c>
      <c r="P34" s="99">
        <v>1048.9</v>
      </c>
      <c r="Q34" s="61"/>
    </row>
    <row r="35" spans="2:17" s="57" customFormat="1" ht="31.5">
      <c r="B35" s="66" t="s">
        <v>228</v>
      </c>
      <c r="C35" s="60" t="s">
        <v>89</v>
      </c>
      <c r="D35" s="60" t="s">
        <v>53</v>
      </c>
      <c r="E35" s="104">
        <f aca="true" t="shared" si="8" ref="E35:J35">E36+E38+E37</f>
        <v>13.4</v>
      </c>
      <c r="F35" s="104">
        <f t="shared" si="8"/>
        <v>13.4</v>
      </c>
      <c r="G35" s="104">
        <f t="shared" si="8"/>
        <v>13.4</v>
      </c>
      <c r="H35" s="104">
        <f t="shared" si="8"/>
        <v>0</v>
      </c>
      <c r="I35" s="104">
        <f t="shared" si="8"/>
        <v>13.4</v>
      </c>
      <c r="J35" s="104">
        <f t="shared" si="8"/>
        <v>0</v>
      </c>
      <c r="K35" s="99">
        <v>14</v>
      </c>
      <c r="L35" s="99">
        <v>14</v>
      </c>
      <c r="M35" s="99">
        <v>14</v>
      </c>
      <c r="N35" s="99">
        <v>0</v>
      </c>
      <c r="O35" s="99">
        <v>14</v>
      </c>
      <c r="P35" s="99">
        <v>0</v>
      </c>
      <c r="Q35" s="61"/>
    </row>
    <row r="36" spans="2:17" s="57" customFormat="1" ht="15.75">
      <c r="B36" s="65" t="s">
        <v>244</v>
      </c>
      <c r="C36" s="60" t="s">
        <v>89</v>
      </c>
      <c r="D36" s="60"/>
      <c r="E36" s="104">
        <f>F36</f>
        <v>2</v>
      </c>
      <c r="F36" s="104">
        <f>I36+J36</f>
        <v>2</v>
      </c>
      <c r="G36" s="104">
        <v>2</v>
      </c>
      <c r="H36" s="104"/>
      <c r="I36" s="104">
        <f>G36+H36</f>
        <v>2</v>
      </c>
      <c r="J36" s="104"/>
      <c r="K36" s="99">
        <v>2</v>
      </c>
      <c r="L36" s="99">
        <v>2</v>
      </c>
      <c r="M36" s="99">
        <v>2</v>
      </c>
      <c r="N36" s="99"/>
      <c r="O36" s="99">
        <v>2</v>
      </c>
      <c r="P36" s="99"/>
      <c r="Q36" s="61"/>
    </row>
    <row r="37" spans="2:17" s="57" customFormat="1" ht="15.75">
      <c r="B37" s="65" t="s">
        <v>245</v>
      </c>
      <c r="C37" s="60" t="s">
        <v>89</v>
      </c>
      <c r="D37" s="60"/>
      <c r="E37" s="104">
        <f>F37</f>
        <v>3</v>
      </c>
      <c r="F37" s="104">
        <f>I37+J37</f>
        <v>3</v>
      </c>
      <c r="G37" s="104">
        <v>3</v>
      </c>
      <c r="H37" s="104"/>
      <c r="I37" s="104">
        <f>G37+H37</f>
        <v>3</v>
      </c>
      <c r="J37" s="104"/>
      <c r="K37" s="99">
        <v>3</v>
      </c>
      <c r="L37" s="99">
        <v>3</v>
      </c>
      <c r="M37" s="99">
        <v>3</v>
      </c>
      <c r="N37" s="99"/>
      <c r="O37" s="99">
        <v>3</v>
      </c>
      <c r="P37" s="99"/>
      <c r="Q37" s="61"/>
    </row>
    <row r="38" spans="2:17" s="57" customFormat="1" ht="15.75">
      <c r="B38" s="65" t="s">
        <v>247</v>
      </c>
      <c r="C38" s="60" t="s">
        <v>89</v>
      </c>
      <c r="D38" s="60"/>
      <c r="E38" s="104">
        <f>F38</f>
        <v>8.4</v>
      </c>
      <c r="F38" s="104">
        <f>I38+J38</f>
        <v>8.4</v>
      </c>
      <c r="G38" s="104">
        <v>8.4</v>
      </c>
      <c r="H38" s="104"/>
      <c r="I38" s="104">
        <f>G38+H38</f>
        <v>8.4</v>
      </c>
      <c r="J38" s="104"/>
      <c r="K38" s="99">
        <v>9</v>
      </c>
      <c r="L38" s="99">
        <v>9</v>
      </c>
      <c r="M38" s="99">
        <v>9</v>
      </c>
      <c r="N38" s="99"/>
      <c r="O38" s="99">
        <v>9</v>
      </c>
      <c r="P38" s="99"/>
      <c r="Q38" s="61"/>
    </row>
    <row r="39" spans="2:17" s="57" customFormat="1" ht="78.75">
      <c r="B39" s="62" t="s">
        <v>68</v>
      </c>
      <c r="C39" s="60" t="s">
        <v>8</v>
      </c>
      <c r="D39" s="60" t="s">
        <v>48</v>
      </c>
      <c r="E39" s="103">
        <f>F39</f>
        <v>3969</v>
      </c>
      <c r="F39" s="103">
        <f>I39+J39</f>
        <v>3969</v>
      </c>
      <c r="G39" s="103">
        <v>3064</v>
      </c>
      <c r="H39" s="103">
        <v>61</v>
      </c>
      <c r="I39" s="103">
        <f>G39+H39</f>
        <v>3125</v>
      </c>
      <c r="J39" s="103">
        <v>844</v>
      </c>
      <c r="K39" s="98">
        <v>4373.48</v>
      </c>
      <c r="L39" s="98">
        <v>4373.48</v>
      </c>
      <c r="M39" s="98">
        <v>3678.29</v>
      </c>
      <c r="N39" s="98">
        <v>8.39</v>
      </c>
      <c r="O39" s="98">
        <v>3686.68</v>
      </c>
      <c r="P39" s="98">
        <v>686.8</v>
      </c>
      <c r="Q39" s="61"/>
    </row>
    <row r="40" spans="2:17" s="57" customFormat="1" ht="15.75">
      <c r="B40" s="62" t="s">
        <v>69</v>
      </c>
      <c r="C40" s="60" t="s">
        <v>8</v>
      </c>
      <c r="D40" s="60" t="s">
        <v>49</v>
      </c>
      <c r="E40" s="103">
        <f>F40</f>
        <v>814</v>
      </c>
      <c r="F40" s="103">
        <f>I40+J40</f>
        <v>814</v>
      </c>
      <c r="G40" s="103">
        <v>206</v>
      </c>
      <c r="H40" s="104">
        <v>41</v>
      </c>
      <c r="I40" s="103">
        <f aca="true" t="shared" si="9" ref="I40:I47">G40+H40</f>
        <v>247</v>
      </c>
      <c r="J40" s="104">
        <v>567</v>
      </c>
      <c r="K40" s="98">
        <v>0</v>
      </c>
      <c r="L40" s="98">
        <v>0</v>
      </c>
      <c r="M40" s="98"/>
      <c r="N40" s="99"/>
      <c r="O40" s="98">
        <v>0</v>
      </c>
      <c r="P40" s="99"/>
      <c r="Q40" s="61"/>
    </row>
    <row r="41" spans="2:17" s="57" customFormat="1" ht="40.5" customHeight="1">
      <c r="B41" s="62" t="s">
        <v>144</v>
      </c>
      <c r="C41" s="60" t="s">
        <v>8</v>
      </c>
      <c r="D41" s="60" t="s">
        <v>78</v>
      </c>
      <c r="E41" s="103">
        <f>E42+E43</f>
        <v>91</v>
      </c>
      <c r="F41" s="103">
        <f>F42+F43</f>
        <v>91</v>
      </c>
      <c r="G41" s="103">
        <f>G42+G43</f>
        <v>35</v>
      </c>
      <c r="H41" s="103">
        <f>H42+H43</f>
        <v>0</v>
      </c>
      <c r="I41" s="103">
        <f t="shared" si="9"/>
        <v>35</v>
      </c>
      <c r="J41" s="103">
        <f>J42+J43</f>
        <v>56</v>
      </c>
      <c r="K41" s="98">
        <v>346.83</v>
      </c>
      <c r="L41" s="98">
        <v>346.83</v>
      </c>
      <c r="M41" s="98">
        <v>37.68</v>
      </c>
      <c r="N41" s="98">
        <v>0</v>
      </c>
      <c r="O41" s="98">
        <v>37.68</v>
      </c>
      <c r="P41" s="98">
        <v>309.15</v>
      </c>
      <c r="Q41" s="61"/>
    </row>
    <row r="42" spans="2:17" s="57" customFormat="1" ht="15.75">
      <c r="B42" s="66" t="s">
        <v>71</v>
      </c>
      <c r="C42" s="60" t="s">
        <v>8</v>
      </c>
      <c r="D42" s="67">
        <v>161</v>
      </c>
      <c r="E42" s="104">
        <f>F42</f>
        <v>91</v>
      </c>
      <c r="F42" s="104">
        <f>I42+J42</f>
        <v>91</v>
      </c>
      <c r="G42" s="104">
        <v>35</v>
      </c>
      <c r="H42" s="104">
        <v>0</v>
      </c>
      <c r="I42" s="104">
        <f t="shared" si="9"/>
        <v>35</v>
      </c>
      <c r="J42" s="104">
        <v>56</v>
      </c>
      <c r="K42" s="99">
        <v>346.83</v>
      </c>
      <c r="L42" s="99">
        <v>346.83</v>
      </c>
      <c r="M42" s="99">
        <v>37.68</v>
      </c>
      <c r="N42" s="99"/>
      <c r="O42" s="99">
        <v>37.68</v>
      </c>
      <c r="P42" s="99">
        <v>309.15</v>
      </c>
      <c r="Q42" s="61"/>
    </row>
    <row r="43" spans="2:17" s="57" customFormat="1" ht="15.75">
      <c r="B43" s="66" t="s">
        <v>72</v>
      </c>
      <c r="C43" s="60" t="s">
        <v>8</v>
      </c>
      <c r="D43" s="67">
        <v>162</v>
      </c>
      <c r="E43" s="104"/>
      <c r="F43" s="104"/>
      <c r="G43" s="104"/>
      <c r="H43" s="104"/>
      <c r="I43" s="104">
        <f t="shared" si="9"/>
        <v>0</v>
      </c>
      <c r="J43" s="104"/>
      <c r="K43" s="99"/>
      <c r="L43" s="99"/>
      <c r="M43" s="99"/>
      <c r="N43" s="99"/>
      <c r="O43" s="99">
        <v>0</v>
      </c>
      <c r="P43" s="99"/>
      <c r="Q43" s="61"/>
    </row>
    <row r="44" spans="2:17" s="57" customFormat="1" ht="31.5">
      <c r="B44" s="62" t="s">
        <v>90</v>
      </c>
      <c r="C44" s="60" t="s">
        <v>8</v>
      </c>
      <c r="D44" s="60" t="s">
        <v>79</v>
      </c>
      <c r="E44" s="103"/>
      <c r="F44" s="103"/>
      <c r="G44" s="103"/>
      <c r="H44" s="104"/>
      <c r="I44" s="103">
        <f t="shared" si="9"/>
        <v>0</v>
      </c>
      <c r="J44" s="103"/>
      <c r="K44" s="98"/>
      <c r="L44" s="98"/>
      <c r="M44" s="98"/>
      <c r="N44" s="99"/>
      <c r="O44" s="98">
        <v>0</v>
      </c>
      <c r="P44" s="98"/>
      <c r="Q44" s="61"/>
    </row>
    <row r="45" spans="2:17" s="57" customFormat="1" ht="31.5">
      <c r="B45" s="62" t="s">
        <v>73</v>
      </c>
      <c r="C45" s="60" t="s">
        <v>8</v>
      </c>
      <c r="D45" s="60" t="s">
        <v>80</v>
      </c>
      <c r="E45" s="104"/>
      <c r="F45" s="104"/>
      <c r="G45" s="104"/>
      <c r="H45" s="104"/>
      <c r="I45" s="103">
        <f t="shared" si="9"/>
        <v>0</v>
      </c>
      <c r="J45" s="104"/>
      <c r="K45" s="99"/>
      <c r="L45" s="99"/>
      <c r="M45" s="99"/>
      <c r="N45" s="99"/>
      <c r="O45" s="99">
        <v>0</v>
      </c>
      <c r="P45" s="99"/>
      <c r="Q45" s="61"/>
    </row>
    <row r="46" spans="2:17" s="57" customFormat="1" ht="15.75">
      <c r="B46" s="62" t="s">
        <v>43</v>
      </c>
      <c r="C46" s="60" t="s">
        <v>8</v>
      </c>
      <c r="D46" s="60" t="s">
        <v>81</v>
      </c>
      <c r="E46" s="103">
        <f>F46</f>
        <v>1562</v>
      </c>
      <c r="F46" s="103">
        <f>I46+J46</f>
        <v>1562</v>
      </c>
      <c r="G46" s="103">
        <v>1206</v>
      </c>
      <c r="H46" s="103">
        <v>24</v>
      </c>
      <c r="I46" s="103">
        <f t="shared" si="9"/>
        <v>1230</v>
      </c>
      <c r="J46" s="103">
        <v>332</v>
      </c>
      <c r="K46" s="98">
        <v>829.57</v>
      </c>
      <c r="L46" s="98">
        <v>829.57</v>
      </c>
      <c r="M46" s="98">
        <v>625.5</v>
      </c>
      <c r="N46" s="99">
        <v>65.22</v>
      </c>
      <c r="O46" s="98">
        <v>690.72</v>
      </c>
      <c r="P46" s="98">
        <v>138.85</v>
      </c>
      <c r="Q46" s="61"/>
    </row>
    <row r="47" spans="2:17" s="57" customFormat="1" ht="47.25">
      <c r="B47" s="59" t="s">
        <v>243</v>
      </c>
      <c r="C47" s="60" t="s">
        <v>8</v>
      </c>
      <c r="D47" s="60" t="s">
        <v>83</v>
      </c>
      <c r="E47" s="104">
        <f>E48+E49+E50+E51+E52</f>
        <v>0</v>
      </c>
      <c r="F47" s="104">
        <f>F48+F49+F50+F51+F52</f>
        <v>0</v>
      </c>
      <c r="G47" s="104">
        <f>G48+G49+G50+G51+G52</f>
        <v>0</v>
      </c>
      <c r="H47" s="104">
        <f>H48+H49+H50+H51+H52</f>
        <v>0</v>
      </c>
      <c r="I47" s="103">
        <f t="shared" si="9"/>
        <v>0</v>
      </c>
      <c r="J47" s="104">
        <f>J48+J49+J50+J51+J52</f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61"/>
    </row>
    <row r="48" spans="2:17" s="57" customFormat="1" ht="15.75">
      <c r="B48" s="62" t="s">
        <v>104</v>
      </c>
      <c r="C48" s="60"/>
      <c r="D48" s="60" t="s">
        <v>84</v>
      </c>
      <c r="E48" s="104"/>
      <c r="F48" s="104"/>
      <c r="G48" s="104"/>
      <c r="H48" s="104"/>
      <c r="I48" s="104"/>
      <c r="J48" s="104"/>
      <c r="K48" s="99"/>
      <c r="L48" s="99"/>
      <c r="M48" s="99"/>
      <c r="N48" s="99"/>
      <c r="O48" s="99"/>
      <c r="P48" s="99"/>
      <c r="Q48" s="61"/>
    </row>
    <row r="49" spans="2:17" s="57" customFormat="1" ht="15.75">
      <c r="B49" s="62" t="s">
        <v>74</v>
      </c>
      <c r="C49" s="60" t="s">
        <v>8</v>
      </c>
      <c r="D49" s="60" t="s">
        <v>85</v>
      </c>
      <c r="E49" s="104"/>
      <c r="F49" s="104"/>
      <c r="G49" s="104"/>
      <c r="H49" s="104"/>
      <c r="I49" s="104"/>
      <c r="J49" s="104"/>
      <c r="K49" s="99"/>
      <c r="L49" s="99"/>
      <c r="M49" s="99"/>
      <c r="N49" s="99"/>
      <c r="O49" s="99"/>
      <c r="P49" s="99"/>
      <c r="Q49" s="61"/>
    </row>
    <row r="50" spans="2:17" s="57" customFormat="1" ht="15.75">
      <c r="B50" s="62" t="s">
        <v>75</v>
      </c>
      <c r="C50" s="60" t="s">
        <v>8</v>
      </c>
      <c r="D50" s="60" t="s">
        <v>86</v>
      </c>
      <c r="E50" s="104"/>
      <c r="F50" s="104"/>
      <c r="G50" s="104"/>
      <c r="H50" s="104"/>
      <c r="I50" s="104"/>
      <c r="J50" s="104"/>
      <c r="K50" s="99"/>
      <c r="L50" s="99"/>
      <c r="M50" s="99"/>
      <c r="N50" s="99"/>
      <c r="O50" s="99"/>
      <c r="P50" s="99"/>
      <c r="Q50" s="61"/>
    </row>
    <row r="51" spans="2:17" s="57" customFormat="1" ht="15.75">
      <c r="B51" s="62" t="s">
        <v>67</v>
      </c>
      <c r="C51" s="60" t="s">
        <v>8</v>
      </c>
      <c r="D51" s="60" t="s">
        <v>87</v>
      </c>
      <c r="E51" s="104"/>
      <c r="F51" s="104"/>
      <c r="G51" s="104"/>
      <c r="H51" s="104"/>
      <c r="I51" s="104"/>
      <c r="J51" s="104"/>
      <c r="K51" s="99"/>
      <c r="L51" s="99"/>
      <c r="M51" s="99"/>
      <c r="N51" s="99"/>
      <c r="O51" s="99"/>
      <c r="P51" s="99"/>
      <c r="Q51" s="61"/>
    </row>
    <row r="52" spans="2:17" s="57" customFormat="1" ht="15.75">
      <c r="B52" s="62" t="s">
        <v>76</v>
      </c>
      <c r="C52" s="60" t="s">
        <v>8</v>
      </c>
      <c r="D52" s="60" t="s">
        <v>242</v>
      </c>
      <c r="E52" s="104"/>
      <c r="F52" s="104"/>
      <c r="G52" s="104"/>
      <c r="H52" s="104"/>
      <c r="I52" s="104"/>
      <c r="J52" s="104"/>
      <c r="K52" s="99"/>
      <c r="L52" s="99"/>
      <c r="M52" s="99"/>
      <c r="N52" s="99"/>
      <c r="O52" s="99"/>
      <c r="P52" s="99"/>
      <c r="Q52" s="61"/>
    </row>
    <row r="53" spans="2:17" s="57" customFormat="1" ht="15.75">
      <c r="B53" s="59" t="s">
        <v>77</v>
      </c>
      <c r="C53" s="60" t="s">
        <v>8</v>
      </c>
      <c r="D53" s="60" t="s">
        <v>128</v>
      </c>
      <c r="E53" s="105">
        <f>G53+H53+J53</f>
        <v>859</v>
      </c>
      <c r="F53" s="105">
        <f>E53</f>
        <v>859</v>
      </c>
      <c r="G53" s="106">
        <v>663</v>
      </c>
      <c r="H53" s="106">
        <v>13</v>
      </c>
      <c r="I53" s="104">
        <f>G53+H53</f>
        <v>676</v>
      </c>
      <c r="J53" s="106">
        <v>183</v>
      </c>
      <c r="K53" s="100">
        <v>1255.72</v>
      </c>
      <c r="L53" s="100">
        <v>1255.72</v>
      </c>
      <c r="M53" s="101">
        <v>1255.72</v>
      </c>
      <c r="N53" s="101">
        <v>2.86</v>
      </c>
      <c r="O53" s="101">
        <v>1258.58</v>
      </c>
      <c r="P53" s="101"/>
      <c r="Q53" s="61"/>
    </row>
    <row r="54" spans="2:17" s="57" customFormat="1" ht="15.75">
      <c r="B54" s="68" t="s">
        <v>219</v>
      </c>
      <c r="C54" s="69"/>
      <c r="D54" s="69"/>
      <c r="E54" s="107"/>
      <c r="F54" s="107"/>
      <c r="G54" s="107"/>
      <c r="H54" s="107"/>
      <c r="I54" s="107"/>
      <c r="J54" s="107"/>
      <c r="K54" s="102"/>
      <c r="L54" s="102"/>
      <c r="M54" s="102"/>
      <c r="N54" s="102"/>
      <c r="O54" s="102"/>
      <c r="P54" s="102"/>
      <c r="Q54" s="69"/>
    </row>
    <row r="55" spans="2:17" s="57" customFormat="1" ht="15.75">
      <c r="B55" s="70" t="s">
        <v>220</v>
      </c>
      <c r="C55" s="64" t="s">
        <v>8</v>
      </c>
      <c r="D55" s="60" t="s">
        <v>129</v>
      </c>
      <c r="E55" s="104"/>
      <c r="F55" s="104"/>
      <c r="G55" s="104"/>
      <c r="H55" s="104"/>
      <c r="I55" s="104"/>
      <c r="J55" s="104"/>
      <c r="K55" s="99"/>
      <c r="L55" s="99"/>
      <c r="M55" s="99"/>
      <c r="N55" s="99"/>
      <c r="O55" s="99"/>
      <c r="P55" s="99"/>
      <c r="Q55" s="61"/>
    </row>
    <row r="56" spans="2:17" s="57" customFormat="1" ht="15.75">
      <c r="B56" s="70" t="s">
        <v>221</v>
      </c>
      <c r="C56" s="64" t="s">
        <v>8</v>
      </c>
      <c r="D56" s="60" t="s">
        <v>130</v>
      </c>
      <c r="E56" s="104"/>
      <c r="F56" s="104"/>
      <c r="G56" s="104"/>
      <c r="H56" s="104"/>
      <c r="I56" s="104"/>
      <c r="J56" s="104"/>
      <c r="K56" s="99"/>
      <c r="L56" s="99"/>
      <c r="M56" s="99"/>
      <c r="N56" s="99"/>
      <c r="O56" s="99"/>
      <c r="P56" s="99"/>
      <c r="Q56" s="61"/>
    </row>
    <row r="57" spans="2:17" s="57" customFormat="1" ht="47.25">
      <c r="B57" s="70" t="s">
        <v>253</v>
      </c>
      <c r="C57" s="64" t="s">
        <v>8</v>
      </c>
      <c r="D57" s="67">
        <v>600</v>
      </c>
      <c r="E57" s="104">
        <f>F57</f>
        <v>0</v>
      </c>
      <c r="F57" s="104">
        <f>G57+H57</f>
        <v>0</v>
      </c>
      <c r="G57" s="104"/>
      <c r="H57" s="104"/>
      <c r="I57" s="104"/>
      <c r="J57" s="104"/>
      <c r="K57" s="99">
        <v>0</v>
      </c>
      <c r="L57" s="99">
        <v>0</v>
      </c>
      <c r="M57" s="99"/>
      <c r="N57" s="99"/>
      <c r="O57" s="99"/>
      <c r="P57" s="99"/>
      <c r="Q57" s="61"/>
    </row>
    <row r="58" spans="2:17" s="57" customFormat="1" ht="31.5">
      <c r="B58" s="71" t="s">
        <v>258</v>
      </c>
      <c r="C58" s="64" t="s">
        <v>8</v>
      </c>
      <c r="D58" s="67">
        <v>700</v>
      </c>
      <c r="E58" s="104"/>
      <c r="F58" s="104"/>
      <c r="G58" s="104"/>
      <c r="H58" s="104"/>
      <c r="I58" s="104"/>
      <c r="J58" s="104"/>
      <c r="K58" s="99"/>
      <c r="L58" s="99"/>
      <c r="M58" s="99"/>
      <c r="N58" s="99"/>
      <c r="O58" s="99"/>
      <c r="P58" s="99"/>
      <c r="Q58" s="61"/>
    </row>
    <row r="59" spans="2:17" s="57" customFormat="1" ht="15.75">
      <c r="B59" s="72" t="s">
        <v>256</v>
      </c>
      <c r="C59" s="64" t="s">
        <v>8</v>
      </c>
      <c r="D59" s="73"/>
      <c r="E59" s="104"/>
      <c r="F59" s="104"/>
      <c r="G59" s="104"/>
      <c r="H59" s="104"/>
      <c r="I59" s="104"/>
      <c r="J59" s="104"/>
      <c r="K59" s="99"/>
      <c r="L59" s="99"/>
      <c r="M59" s="99"/>
      <c r="N59" s="99"/>
      <c r="O59" s="99"/>
      <c r="P59" s="99"/>
      <c r="Q59" s="61"/>
    </row>
    <row r="60" spans="2:17" s="57" customFormat="1" ht="47.25">
      <c r="B60" s="63" t="s">
        <v>252</v>
      </c>
      <c r="C60" s="64" t="s">
        <v>8</v>
      </c>
      <c r="D60" s="60" t="s">
        <v>131</v>
      </c>
      <c r="E60" s="104"/>
      <c r="F60" s="104"/>
      <c r="G60" s="104"/>
      <c r="H60" s="104"/>
      <c r="I60" s="104"/>
      <c r="J60" s="104"/>
      <c r="K60" s="99"/>
      <c r="L60" s="99"/>
      <c r="M60" s="99"/>
      <c r="N60" s="99"/>
      <c r="O60" s="99"/>
      <c r="P60" s="99"/>
      <c r="Q60" s="61"/>
    </row>
    <row r="61" s="57" customFormat="1" ht="15.75">
      <c r="B61" s="74" t="s">
        <v>32</v>
      </c>
    </row>
    <row r="62" spans="2:17" s="57" customFormat="1" ht="18.75" customHeight="1">
      <c r="B62" s="125" t="s">
        <v>147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2:17" s="57" customFormat="1" ht="18.75" customHeight="1">
      <c r="B63" s="121" t="s">
        <v>148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</row>
    <row r="64" spans="2:17" s="57" customFormat="1" ht="18.75" customHeight="1">
      <c r="B64" s="76" t="s">
        <v>227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2:17" s="57" customFormat="1" ht="18.75" customHeight="1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8" t="s">
        <v>231</v>
      </c>
    </row>
    <row r="66" spans="2:17" s="57" customFormat="1" ht="18.75" customHeight="1">
      <c r="B66" s="79" t="s">
        <v>178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 s="57" customFormat="1" ht="15.7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s="57" customFormat="1" ht="18.75" customHeight="1">
      <c r="B68" s="123" t="s">
        <v>6</v>
      </c>
      <c r="C68" s="123" t="s">
        <v>7</v>
      </c>
      <c r="D68" s="123" t="s">
        <v>19</v>
      </c>
      <c r="E68" s="123" t="s">
        <v>155</v>
      </c>
      <c r="F68" s="123" t="s">
        <v>63</v>
      </c>
      <c r="G68" s="122" t="s">
        <v>64</v>
      </c>
      <c r="H68" s="122"/>
      <c r="I68" s="122"/>
      <c r="J68" s="122"/>
      <c r="K68" s="123" t="s">
        <v>159</v>
      </c>
      <c r="L68" s="123" t="s">
        <v>114</v>
      </c>
      <c r="M68" s="122" t="s">
        <v>65</v>
      </c>
      <c r="N68" s="122"/>
      <c r="O68" s="122"/>
      <c r="P68" s="122"/>
      <c r="Q68" s="123" t="s">
        <v>150</v>
      </c>
    </row>
    <row r="69" spans="2:17" s="57" customFormat="1" ht="160.5" customHeight="1">
      <c r="B69" s="124"/>
      <c r="C69" s="124"/>
      <c r="D69" s="124"/>
      <c r="E69" s="124"/>
      <c r="F69" s="124"/>
      <c r="G69" s="56" t="s">
        <v>26</v>
      </c>
      <c r="H69" s="56" t="s">
        <v>27</v>
      </c>
      <c r="I69" s="56" t="s">
        <v>109</v>
      </c>
      <c r="J69" s="56" t="s">
        <v>30</v>
      </c>
      <c r="K69" s="124"/>
      <c r="L69" s="124"/>
      <c r="M69" s="56" t="s">
        <v>26</v>
      </c>
      <c r="N69" s="56" t="s">
        <v>27</v>
      </c>
      <c r="O69" s="56" t="s">
        <v>109</v>
      </c>
      <c r="P69" s="56" t="s">
        <v>30</v>
      </c>
      <c r="Q69" s="124"/>
    </row>
    <row r="70" spans="2:17" s="57" customFormat="1" ht="15.75">
      <c r="B70" s="58">
        <v>1</v>
      </c>
      <c r="C70" s="58">
        <v>2</v>
      </c>
      <c r="D70" s="58">
        <v>3</v>
      </c>
      <c r="E70" s="58">
        <v>4</v>
      </c>
      <c r="F70" s="58">
        <v>5</v>
      </c>
      <c r="G70" s="58">
        <v>6</v>
      </c>
      <c r="H70" s="58">
        <v>7</v>
      </c>
      <c r="I70" s="58" t="s">
        <v>117</v>
      </c>
      <c r="J70" s="58">
        <v>9</v>
      </c>
      <c r="K70" s="58">
        <v>10</v>
      </c>
      <c r="L70" s="58">
        <v>11</v>
      </c>
      <c r="M70" s="58">
        <v>12</v>
      </c>
      <c r="N70" s="58">
        <v>13</v>
      </c>
      <c r="O70" s="58" t="s">
        <v>137</v>
      </c>
      <c r="P70" s="58">
        <v>15</v>
      </c>
      <c r="Q70" s="58">
        <v>16</v>
      </c>
    </row>
    <row r="71" spans="2:17" s="57" customFormat="1" ht="15.75">
      <c r="B71" s="81" t="s">
        <v>113</v>
      </c>
      <c r="C71" s="60" t="s">
        <v>8</v>
      </c>
      <c r="D71" s="60" t="s">
        <v>168</v>
      </c>
      <c r="E71" s="67">
        <v>2518</v>
      </c>
      <c r="F71" s="67">
        <f>E71</f>
        <v>2518</v>
      </c>
      <c r="G71" s="67" t="s">
        <v>116</v>
      </c>
      <c r="H71" s="67" t="s">
        <v>116</v>
      </c>
      <c r="I71" s="67" t="s">
        <v>116</v>
      </c>
      <c r="J71" s="67" t="s">
        <v>116</v>
      </c>
      <c r="K71" s="67">
        <v>2752</v>
      </c>
      <c r="L71" s="67">
        <f>K71</f>
        <v>2752</v>
      </c>
      <c r="M71" s="67" t="s">
        <v>116</v>
      </c>
      <c r="N71" s="67" t="s">
        <v>116</v>
      </c>
      <c r="O71" s="67" t="s">
        <v>116</v>
      </c>
      <c r="P71" s="67" t="s">
        <v>116</v>
      </c>
      <c r="Q71" s="67"/>
    </row>
    <row r="72" spans="2:17" s="57" customFormat="1" ht="15.75">
      <c r="B72" s="82" t="s">
        <v>167</v>
      </c>
      <c r="C72" s="60" t="s">
        <v>8</v>
      </c>
      <c r="D72" s="60" t="s">
        <v>53</v>
      </c>
      <c r="E72" s="67" t="s">
        <v>116</v>
      </c>
      <c r="F72" s="67" t="s">
        <v>116</v>
      </c>
      <c r="G72" s="67">
        <v>1947.29</v>
      </c>
      <c r="H72" s="67">
        <v>20.85</v>
      </c>
      <c r="I72" s="67" t="s">
        <v>116</v>
      </c>
      <c r="J72" s="67" t="s">
        <v>116</v>
      </c>
      <c r="K72" s="67" t="s">
        <v>116</v>
      </c>
      <c r="L72" s="67" t="s">
        <v>116</v>
      </c>
      <c r="M72" s="67">
        <v>1420.55</v>
      </c>
      <c r="N72" s="67">
        <v>15</v>
      </c>
      <c r="O72" s="67" t="s">
        <v>116</v>
      </c>
      <c r="P72" s="67" t="s">
        <v>116</v>
      </c>
      <c r="Q72" s="67"/>
    </row>
    <row r="73" spans="2:17" s="57" customFormat="1" ht="63">
      <c r="B73" s="59" t="s">
        <v>145</v>
      </c>
      <c r="C73" s="60" t="s">
        <v>8</v>
      </c>
      <c r="D73" s="60" t="s">
        <v>169</v>
      </c>
      <c r="E73" s="67" t="s">
        <v>116</v>
      </c>
      <c r="F73" s="67" t="s">
        <v>116</v>
      </c>
      <c r="G73" s="67"/>
      <c r="H73" s="67"/>
      <c r="I73" s="67" t="s">
        <v>116</v>
      </c>
      <c r="J73" s="67" t="s">
        <v>116</v>
      </c>
      <c r="K73" s="67" t="s">
        <v>116</v>
      </c>
      <c r="L73" s="67" t="s">
        <v>116</v>
      </c>
      <c r="M73" s="67"/>
      <c r="N73" s="67"/>
      <c r="O73" s="67" t="s">
        <v>116</v>
      </c>
      <c r="P73" s="67" t="s">
        <v>116</v>
      </c>
      <c r="Q73" s="61"/>
    </row>
    <row r="74" spans="2:17" s="57" customFormat="1" ht="63">
      <c r="B74" s="59" t="s">
        <v>146</v>
      </c>
      <c r="C74" s="60" t="s">
        <v>8</v>
      </c>
      <c r="D74" s="60" t="s">
        <v>237</v>
      </c>
      <c r="E74" s="67" t="s">
        <v>116</v>
      </c>
      <c r="F74" s="67" t="s">
        <v>116</v>
      </c>
      <c r="G74" s="67"/>
      <c r="H74" s="67"/>
      <c r="I74" s="67" t="s">
        <v>116</v>
      </c>
      <c r="J74" s="67" t="s">
        <v>116</v>
      </c>
      <c r="K74" s="67" t="s">
        <v>116</v>
      </c>
      <c r="L74" s="67" t="s">
        <v>116</v>
      </c>
      <c r="M74" s="67"/>
      <c r="N74" s="67"/>
      <c r="O74" s="67" t="s">
        <v>116</v>
      </c>
      <c r="P74" s="67" t="s">
        <v>116</v>
      </c>
      <c r="Q74" s="61"/>
    </row>
    <row r="75" spans="2:17" s="57" customFormat="1" ht="15.75">
      <c r="B75" s="81" t="s">
        <v>110</v>
      </c>
      <c r="C75" s="60" t="s">
        <v>8</v>
      </c>
      <c r="D75" s="67">
        <v>1200</v>
      </c>
      <c r="E75" s="67">
        <v>17208.02</v>
      </c>
      <c r="F75" s="67">
        <f>E75</f>
        <v>17208.02</v>
      </c>
      <c r="G75" s="67" t="s">
        <v>116</v>
      </c>
      <c r="H75" s="67" t="s">
        <v>116</v>
      </c>
      <c r="I75" s="67"/>
      <c r="J75" s="67"/>
      <c r="K75" s="67">
        <v>22672</v>
      </c>
      <c r="L75" s="67">
        <f>K75</f>
        <v>22672</v>
      </c>
      <c r="M75" s="67" t="s">
        <v>116</v>
      </c>
      <c r="N75" s="67" t="s">
        <v>116</v>
      </c>
      <c r="O75" s="67"/>
      <c r="P75" s="67"/>
      <c r="Q75" s="67"/>
    </row>
    <row r="76" spans="2:17" s="57" customFormat="1" ht="15.75">
      <c r="B76" s="81" t="s">
        <v>111</v>
      </c>
      <c r="C76" s="60" t="s">
        <v>8</v>
      </c>
      <c r="D76" s="67">
        <v>1300</v>
      </c>
      <c r="E76" s="67"/>
      <c r="F76" s="67">
        <f>E76</f>
        <v>0</v>
      </c>
      <c r="G76" s="67" t="s">
        <v>116</v>
      </c>
      <c r="H76" s="67" t="s">
        <v>116</v>
      </c>
      <c r="I76" s="67"/>
      <c r="J76" s="67"/>
      <c r="K76" s="67"/>
      <c r="L76" s="67">
        <f>K76</f>
        <v>0</v>
      </c>
      <c r="M76" s="67" t="s">
        <v>116</v>
      </c>
      <c r="N76" s="67" t="s">
        <v>116</v>
      </c>
      <c r="O76" s="67"/>
      <c r="P76" s="67"/>
      <c r="Q76" s="67"/>
    </row>
    <row r="77" spans="2:17" s="57" customFormat="1" ht="15.75">
      <c r="B77" s="81" t="s">
        <v>112</v>
      </c>
      <c r="C77" s="60" t="s">
        <v>8</v>
      </c>
      <c r="D77" s="67">
        <v>1400</v>
      </c>
      <c r="E77" s="67">
        <v>239900.68</v>
      </c>
      <c r="F77" s="67">
        <f>E77</f>
        <v>239900.68</v>
      </c>
      <c r="G77" s="67" t="s">
        <v>116</v>
      </c>
      <c r="H77" s="67" t="s">
        <v>116</v>
      </c>
      <c r="I77" s="67"/>
      <c r="J77" s="67"/>
      <c r="K77" s="67">
        <v>332646</v>
      </c>
      <c r="L77" s="67">
        <f>K77</f>
        <v>332646</v>
      </c>
      <c r="M77" s="67" t="s">
        <v>116</v>
      </c>
      <c r="N77" s="67" t="s">
        <v>116</v>
      </c>
      <c r="O77" s="67"/>
      <c r="P77" s="67"/>
      <c r="Q77" s="67"/>
    </row>
    <row r="78" s="57" customFormat="1" ht="15.75">
      <c r="B78" s="74" t="s">
        <v>32</v>
      </c>
    </row>
    <row r="79" spans="2:17" s="57" customFormat="1" ht="18.75" customHeight="1">
      <c r="B79" s="121" t="s">
        <v>147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</row>
    <row r="80" spans="2:17" s="57" customFormat="1" ht="18.75" customHeight="1">
      <c r="B80" s="121" t="s">
        <v>148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1" s="57" customFormat="1" ht="15.75"/>
    <row r="82" s="57" customFormat="1" ht="15.75"/>
    <row r="83" spans="2:16" s="57" customFormat="1" ht="15.75">
      <c r="B83" s="57" t="s">
        <v>0</v>
      </c>
      <c r="M83" s="83"/>
      <c r="N83" s="83"/>
      <c r="O83" s="83"/>
      <c r="P83" s="57" t="s">
        <v>267</v>
      </c>
    </row>
    <row r="84" spans="13:17" s="57" customFormat="1" ht="15.75">
      <c r="M84" s="84" t="s">
        <v>3</v>
      </c>
      <c r="N84" s="84"/>
      <c r="O84" s="84"/>
      <c r="P84" s="84" t="s">
        <v>2</v>
      </c>
      <c r="Q84" s="84"/>
    </row>
    <row r="85" spans="2:16" s="57" customFormat="1" ht="37.5" customHeight="1">
      <c r="B85" s="57" t="s">
        <v>1</v>
      </c>
      <c r="M85" s="83"/>
      <c r="N85" s="83"/>
      <c r="O85" s="83"/>
      <c r="P85" s="57" t="s">
        <v>268</v>
      </c>
    </row>
    <row r="86" spans="13:17" s="57" customFormat="1" ht="15.75">
      <c r="M86" s="84" t="s">
        <v>3</v>
      </c>
      <c r="N86" s="84"/>
      <c r="O86" s="84"/>
      <c r="P86" s="84" t="s">
        <v>2</v>
      </c>
      <c r="Q86" s="84"/>
    </row>
    <row r="87" s="57" customFormat="1" ht="15.75"/>
    <row r="88" s="57" customFormat="1" ht="15.75"/>
  </sheetData>
  <sheetProtection/>
  <mergeCells count="27">
    <mergeCell ref="C5:Q5"/>
    <mergeCell ref="G14:J14"/>
    <mergeCell ref="C7:Q7"/>
    <mergeCell ref="C6:Q6"/>
    <mergeCell ref="F14:F15"/>
    <mergeCell ref="L14:L15"/>
    <mergeCell ref="M14:P14"/>
    <mergeCell ref="Q14:Q15"/>
    <mergeCell ref="D68:D69"/>
    <mergeCell ref="E68:E69"/>
    <mergeCell ref="K14:K15"/>
    <mergeCell ref="B14:B15"/>
    <mergeCell ref="C14:C15"/>
    <mergeCell ref="D14:D15"/>
    <mergeCell ref="E14:E15"/>
    <mergeCell ref="B62:Q62"/>
    <mergeCell ref="B63:Q63"/>
    <mergeCell ref="B80:Q80"/>
    <mergeCell ref="M68:P68"/>
    <mergeCell ref="Q68:Q69"/>
    <mergeCell ref="B79:Q79"/>
    <mergeCell ref="F68:F69"/>
    <mergeCell ref="G68:J68"/>
    <mergeCell ref="K68:K69"/>
    <mergeCell ref="L68:L69"/>
    <mergeCell ref="B68:B69"/>
    <mergeCell ref="C68:C6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scale="24" r:id="rId1"/>
  <headerFooter alignWithMargins="0">
    <oddFooter>&amp;C&amp;P</oddFooter>
  </headerFooter>
  <rowBreaks count="1" manualBreakCount="1">
    <brk id="64" min="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F13:F18"/>
  <sheetViews>
    <sheetView zoomScalePageLayoutView="0" workbookViewId="0" topLeftCell="A1">
      <selection activeCell="F14" sqref="F14:H19"/>
    </sheetView>
  </sheetViews>
  <sheetFormatPr defaultColWidth="9.140625" defaultRowHeight="12.75"/>
  <sheetData>
    <row r="13" ht="18.75">
      <c r="F13" s="86"/>
    </row>
    <row r="14" ht="18.75">
      <c r="F14" s="86"/>
    </row>
    <row r="15" ht="18.75">
      <c r="F15" s="15"/>
    </row>
    <row r="16" ht="18.75">
      <c r="F16" s="15"/>
    </row>
    <row r="17" ht="18.75">
      <c r="F17" s="86"/>
    </row>
    <row r="18" ht="12.75">
      <c r="F18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2021-05-12T23:44:06Z</cp:lastPrinted>
  <dcterms:created xsi:type="dcterms:W3CDTF">1996-10-08T23:32:33Z</dcterms:created>
  <dcterms:modified xsi:type="dcterms:W3CDTF">2023-05-24T02:02:49Z</dcterms:modified>
  <cp:category/>
  <cp:version/>
  <cp:contentType/>
  <cp:contentStatus/>
</cp:coreProperties>
</file>